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82" windowWidth="10691" windowHeight="13300" tabRatio="643" activeTab="0"/>
  </bookViews>
  <sheets>
    <sheet name="U 11 Ju" sheetId="1" r:id="rId1"/>
    <sheet name="U 11 Mä" sheetId="2" r:id="rId2"/>
    <sheet name="U 13 Ju" sheetId="3" r:id="rId3"/>
    <sheet name="U 13 Mä" sheetId="4" r:id="rId4"/>
    <sheet name="U 15 Ju" sheetId="5" r:id="rId5"/>
    <sheet name="U 15 Mä" sheetId="6" r:id="rId6"/>
    <sheet name="U 17 Ju" sheetId="7" r:id="rId7"/>
    <sheet name="U 17 Mä" sheetId="8" r:id="rId8"/>
    <sheet name="U 19 Ju" sheetId="9" r:id="rId9"/>
    <sheet name="U 19 Mä" sheetId="10" r:id="rId10"/>
    <sheet name="Spielzettel" sheetId="11" r:id="rId11"/>
  </sheets>
  <definedNames>
    <definedName name="_xlnm.Print_Area" localSheetId="10">'Spielzettel'!$A$3:$O$29</definedName>
    <definedName name="_xlnm.Print_Area" localSheetId="0">'U 11 Ju'!$A$1:$M$11</definedName>
    <definedName name="_xlnm.Print_Area" localSheetId="1">'U 11 Mä'!$A$1:$M$5</definedName>
    <definedName name="_xlnm.Print_Area" localSheetId="2">'U 13 Ju'!$A$1:$M$29</definedName>
    <definedName name="_xlnm.Print_Area" localSheetId="3">'U 13 Mä'!$A$1:$M$22</definedName>
    <definedName name="_xlnm.Print_Area" localSheetId="4">'U 15 Ju'!$A$1:$M$53</definedName>
    <definedName name="_xlnm.Print_Area" localSheetId="5">'U 15 Mä'!$A$1:$M$42</definedName>
    <definedName name="_xlnm.Print_Area" localSheetId="6">'U 17 Ju'!$A$1:$M$38</definedName>
    <definedName name="_xlnm.Print_Area" localSheetId="7">'U 17 Mä'!$A$1:$M$25</definedName>
    <definedName name="_xlnm.Print_Area" localSheetId="8">'U 19 Ju'!$A$1:$M$34</definedName>
    <definedName name="_xlnm.Print_Area" localSheetId="9">'U 19 Mä'!$A$1:$M$19</definedName>
  </definedNames>
  <calcPr fullCalcOnLoad="1"/>
</workbook>
</file>

<file path=xl/sharedStrings.xml><?xml version="1.0" encoding="utf-8"?>
<sst xmlns="http://schemas.openxmlformats.org/spreadsheetml/2006/main" count="1390" uniqueCount="591">
  <si>
    <t>Name</t>
  </si>
  <si>
    <t>Vorname</t>
  </si>
  <si>
    <t>Verein</t>
  </si>
  <si>
    <t>T 1</t>
  </si>
  <si>
    <t>T 2</t>
  </si>
  <si>
    <t>T 3</t>
  </si>
  <si>
    <t>Christian</t>
  </si>
  <si>
    <t>Patrick</t>
  </si>
  <si>
    <t>Jan</t>
  </si>
  <si>
    <t>Philipp</t>
  </si>
  <si>
    <t>Schmid</t>
  </si>
  <si>
    <t>Fabian</t>
  </si>
  <si>
    <t>Jonas</t>
  </si>
  <si>
    <t>Moritz</t>
  </si>
  <si>
    <t>Müller</t>
  </si>
  <si>
    <t>Julia</t>
  </si>
  <si>
    <t xml:space="preserve">    Verein</t>
  </si>
  <si>
    <t>Katharina</t>
  </si>
  <si>
    <t>Lena</t>
  </si>
  <si>
    <t>Johannes</t>
  </si>
  <si>
    <t>M</t>
  </si>
  <si>
    <t>TSV</t>
  </si>
  <si>
    <t>TV</t>
  </si>
  <si>
    <t>Metzingen</t>
  </si>
  <si>
    <t>PSV</t>
  </si>
  <si>
    <t>BV</t>
  </si>
  <si>
    <t>TSG</t>
  </si>
  <si>
    <t>Reutlingen</t>
  </si>
  <si>
    <t>Riedlingen</t>
  </si>
  <si>
    <t>Rottenburg</t>
  </si>
  <si>
    <t>Tübingen</t>
  </si>
  <si>
    <t>GD</t>
  </si>
  <si>
    <t>Jahr</t>
  </si>
  <si>
    <t>18.02.</t>
  </si>
  <si>
    <t>12.02.</t>
  </si>
  <si>
    <t>21.06.</t>
  </si>
  <si>
    <t>23.09.</t>
  </si>
  <si>
    <t>10.08.</t>
  </si>
  <si>
    <t>Anna-Maria</t>
  </si>
  <si>
    <t>10.01.</t>
  </si>
  <si>
    <t>09.06.</t>
  </si>
  <si>
    <t>14.02.</t>
  </si>
  <si>
    <t>Christina</t>
  </si>
  <si>
    <t>01.05.</t>
  </si>
  <si>
    <t>Elena</t>
  </si>
  <si>
    <t>Sarah</t>
  </si>
  <si>
    <t>Lukas</t>
  </si>
  <si>
    <t>Marc</t>
  </si>
  <si>
    <t>Bauder</t>
  </si>
  <si>
    <t>Jasmin</t>
  </si>
  <si>
    <t>11.06.</t>
  </si>
  <si>
    <t>Valentin</t>
  </si>
  <si>
    <t>14.05.</t>
  </si>
  <si>
    <t>13.10.</t>
  </si>
  <si>
    <t>06.11.</t>
  </si>
  <si>
    <t>TuS</t>
  </si>
  <si>
    <t>Bachmeir</t>
  </si>
  <si>
    <t>Metzler</t>
  </si>
  <si>
    <t>23.05.</t>
  </si>
  <si>
    <t>26.11.</t>
  </si>
  <si>
    <t>25.08.</t>
  </si>
  <si>
    <t>24.12.</t>
  </si>
  <si>
    <t>Laura</t>
  </si>
  <si>
    <t>Ann-Kathrin</t>
  </si>
  <si>
    <t>13.02.</t>
  </si>
  <si>
    <t>08.07.</t>
  </si>
  <si>
    <t>Ehningen</t>
  </si>
  <si>
    <t>MS</t>
  </si>
  <si>
    <t>RL-Pkt</t>
  </si>
  <si>
    <t>Ms</t>
  </si>
  <si>
    <t>Jg.</t>
  </si>
  <si>
    <t>Jg</t>
  </si>
  <si>
    <t>25.10.</t>
  </si>
  <si>
    <t>14.11.</t>
  </si>
  <si>
    <t>15.02.</t>
  </si>
  <si>
    <t>09.04.</t>
  </si>
  <si>
    <t>U 15 Jungen 2008 / 2009</t>
  </si>
  <si>
    <t>U 11 Mädchen 2008 / 2009</t>
  </si>
  <si>
    <t>U 13 Jungen 2008 / 2009</t>
  </si>
  <si>
    <t>U 13 Mädchen 2008 / 2009</t>
  </si>
  <si>
    <t>U 15 Mädchen 2008 / 2009</t>
  </si>
  <si>
    <t>U 17 Jungen 2008 / 2009</t>
  </si>
  <si>
    <t>U 17 Mädchen 2008 / 2009</t>
  </si>
  <si>
    <t>U 19 Jungen 2008 / 2009</t>
  </si>
  <si>
    <t>U 19 Mädchen 2008 / 2009</t>
  </si>
  <si>
    <t>U 11 Jungen 2008 / 2009</t>
  </si>
  <si>
    <t>Dilger</t>
  </si>
  <si>
    <t>Alexander</t>
  </si>
  <si>
    <t>17.03.</t>
  </si>
  <si>
    <t>TG</t>
  </si>
  <si>
    <t>Biberach</t>
  </si>
  <si>
    <t>16.11.</t>
  </si>
  <si>
    <t>Wheatman</t>
  </si>
  <si>
    <t>Elliott</t>
  </si>
  <si>
    <t>15.09.</t>
  </si>
  <si>
    <t>Schott</t>
  </si>
  <si>
    <t>Nico</t>
  </si>
  <si>
    <t>10.10.</t>
  </si>
  <si>
    <t>Gehring</t>
  </si>
  <si>
    <t>07.01.</t>
  </si>
  <si>
    <t>Kiene</t>
  </si>
  <si>
    <t>Gils</t>
  </si>
  <si>
    <t>Bendel</t>
  </si>
  <si>
    <t>02.04.</t>
  </si>
  <si>
    <t>Völter</t>
  </si>
  <si>
    <t>Nils</t>
  </si>
  <si>
    <t>12.05.</t>
  </si>
  <si>
    <t>Wulf</t>
  </si>
  <si>
    <t>Laila</t>
  </si>
  <si>
    <t>28.09.</t>
  </si>
  <si>
    <t>Dürr</t>
  </si>
  <si>
    <t>Corinna</t>
  </si>
  <si>
    <t>27.02.</t>
  </si>
  <si>
    <t>Yannik</t>
  </si>
  <si>
    <t>26.07.</t>
  </si>
  <si>
    <t>Katzmaier</t>
  </si>
  <si>
    <t>Judith</t>
  </si>
  <si>
    <t>10.09.</t>
  </si>
  <si>
    <t>Kugel</t>
  </si>
  <si>
    <t>Eric</t>
  </si>
  <si>
    <t>Rall</t>
  </si>
  <si>
    <t>Luca</t>
  </si>
  <si>
    <t>Kemmler</t>
  </si>
  <si>
    <t>Ulrich</t>
  </si>
  <si>
    <t>24.02.</t>
  </si>
  <si>
    <t>Chirstoph</t>
  </si>
  <si>
    <t>Kömpf</t>
  </si>
  <si>
    <t>Neuhengstett</t>
  </si>
  <si>
    <t>Geiger</t>
  </si>
  <si>
    <t>Alisa</t>
  </si>
  <si>
    <t>20.05.</t>
  </si>
  <si>
    <t>Höslin</t>
  </si>
  <si>
    <t>Jessica</t>
  </si>
  <si>
    <t>08.02.</t>
  </si>
  <si>
    <t>08.03.</t>
  </si>
  <si>
    <t>Röcker</t>
  </si>
  <si>
    <t>Tögel</t>
  </si>
  <si>
    <t>21.09.</t>
  </si>
  <si>
    <t>Bender</t>
  </si>
  <si>
    <t>Santos</t>
  </si>
  <si>
    <t>Catharina</t>
  </si>
  <si>
    <t>19.03.</t>
  </si>
  <si>
    <t>Ehret</t>
  </si>
  <si>
    <t>Jannik</t>
  </si>
  <si>
    <t>20.02.</t>
  </si>
  <si>
    <t>Salzer</t>
  </si>
  <si>
    <t>Verena</t>
  </si>
  <si>
    <t>03.01.</t>
  </si>
  <si>
    <t>Frey</t>
  </si>
  <si>
    <t>Bechthold</t>
  </si>
  <si>
    <t>24.04.</t>
  </si>
  <si>
    <t>Streicher</t>
  </si>
  <si>
    <t>Timon</t>
  </si>
  <si>
    <t>21.07.</t>
  </si>
  <si>
    <t>Djanovic</t>
  </si>
  <si>
    <t>Michelle</t>
  </si>
  <si>
    <t>21.12.</t>
  </si>
  <si>
    <t>Schick</t>
  </si>
  <si>
    <t>Carmen</t>
  </si>
  <si>
    <t>Walter</t>
  </si>
  <si>
    <t>Angelina</t>
  </si>
  <si>
    <t>Prax</t>
  </si>
  <si>
    <t>Juliane</t>
  </si>
  <si>
    <t>Daniela</t>
  </si>
  <si>
    <t>06.08.</t>
  </si>
  <si>
    <t>Bahcaci</t>
  </si>
  <si>
    <t>Timur</t>
  </si>
  <si>
    <t>Daniel</t>
  </si>
  <si>
    <t>Gogl</t>
  </si>
  <si>
    <t>Bechtoldt</t>
  </si>
  <si>
    <t>Oliver</t>
  </si>
  <si>
    <t>Bayer</t>
  </si>
  <si>
    <t>21.02.</t>
  </si>
  <si>
    <t>Bosler</t>
  </si>
  <si>
    <t>Carola</t>
  </si>
  <si>
    <t>05.11.</t>
  </si>
  <si>
    <t>Widmer</t>
  </si>
  <si>
    <t>Ralf</t>
  </si>
  <si>
    <t>25.12.</t>
  </si>
  <si>
    <t>Dreher</t>
  </si>
  <si>
    <t>Gehweiler</t>
  </si>
  <si>
    <t>25.05.</t>
  </si>
  <si>
    <t>Neumann</t>
  </si>
  <si>
    <t>Vanessa</t>
  </si>
  <si>
    <t>Berthoud</t>
  </si>
  <si>
    <t>Florin</t>
  </si>
  <si>
    <t>09.09.</t>
  </si>
  <si>
    <t>Greiner</t>
  </si>
  <si>
    <t>Paul</t>
  </si>
  <si>
    <t>05.12.</t>
  </si>
  <si>
    <t>Alansson</t>
  </si>
  <si>
    <t>Nicolas</t>
  </si>
  <si>
    <t>27.11.</t>
  </si>
  <si>
    <t>Rueß</t>
  </si>
  <si>
    <t>Kilian</t>
  </si>
  <si>
    <t>Weiß</t>
  </si>
  <si>
    <t>Gabriel</t>
  </si>
  <si>
    <t>Dorn</t>
  </si>
  <si>
    <t>Gaißer</t>
  </si>
  <si>
    <t>Hannes</t>
  </si>
  <si>
    <t>Gosweiler</t>
  </si>
  <si>
    <t>Assenheimer</t>
  </si>
  <si>
    <t>01.07.</t>
  </si>
  <si>
    <t>Richter</t>
  </si>
  <si>
    <t>05.01.</t>
  </si>
  <si>
    <t>Schiller</t>
  </si>
  <si>
    <t>04.03.</t>
  </si>
  <si>
    <t>Marvin</t>
  </si>
  <si>
    <t>Lehmann</t>
  </si>
  <si>
    <t>Anzahl gemeldet</t>
  </si>
  <si>
    <t>=</t>
  </si>
  <si>
    <t>Summe Meldungen</t>
  </si>
  <si>
    <t>Schreibauer</t>
  </si>
  <si>
    <t>Miriam</t>
  </si>
  <si>
    <t>02.06.</t>
  </si>
  <si>
    <t>Gomaringen</t>
  </si>
  <si>
    <t>Weber</t>
  </si>
  <si>
    <t>28.11.</t>
  </si>
  <si>
    <t>Grimm</t>
  </si>
  <si>
    <t>Sandra</t>
  </si>
  <si>
    <t>02.07.</t>
  </si>
  <si>
    <t>Krawczyk</t>
  </si>
  <si>
    <t>Ramona</t>
  </si>
  <si>
    <t>30.06.</t>
  </si>
  <si>
    <t>Badamdeh</t>
  </si>
  <si>
    <t>Leila</t>
  </si>
  <si>
    <t>29.08.</t>
  </si>
  <si>
    <t>Fauser</t>
  </si>
  <si>
    <t>Felix</t>
  </si>
  <si>
    <t>16.04.</t>
  </si>
  <si>
    <t>Kappus</t>
  </si>
  <si>
    <t>30.07.</t>
  </si>
  <si>
    <t>Nuber</t>
  </si>
  <si>
    <t>28.06.</t>
  </si>
  <si>
    <t>Prostka</t>
  </si>
  <si>
    <t>Marcel</t>
  </si>
  <si>
    <t>30.04.</t>
  </si>
  <si>
    <t>Ruggaber</t>
  </si>
  <si>
    <t>13.03.</t>
  </si>
  <si>
    <t>Seyboldt</t>
  </si>
  <si>
    <t>Max</t>
  </si>
  <si>
    <t>31.01.</t>
  </si>
  <si>
    <t>Tramosljika</t>
  </si>
  <si>
    <t>Mladen</t>
  </si>
  <si>
    <t>09.07.</t>
  </si>
  <si>
    <t>Walker</t>
  </si>
  <si>
    <t>13.04.</t>
  </si>
  <si>
    <t>31.07.</t>
  </si>
  <si>
    <t>Pappelau</t>
  </si>
  <si>
    <t>Janosch</t>
  </si>
  <si>
    <t>18.12.</t>
  </si>
  <si>
    <t>01.02.</t>
  </si>
  <si>
    <t>Tim</t>
  </si>
  <si>
    <t>15.07.</t>
  </si>
  <si>
    <t>Einig</t>
  </si>
  <si>
    <t>Elias</t>
  </si>
  <si>
    <t>Haug</t>
  </si>
  <si>
    <t>Niklas</t>
  </si>
  <si>
    <t>30.09.</t>
  </si>
  <si>
    <t>Krebes</t>
  </si>
  <si>
    <t>Florian</t>
  </si>
  <si>
    <t>24.09.</t>
  </si>
  <si>
    <t>Joran</t>
  </si>
  <si>
    <t>16.08.</t>
  </si>
  <si>
    <t>Futter</t>
  </si>
  <si>
    <t>Marco</t>
  </si>
  <si>
    <t>Maier</t>
  </si>
  <si>
    <t>24.11.</t>
  </si>
  <si>
    <t>Schlaich</t>
  </si>
  <si>
    <t>Hirschle</t>
  </si>
  <si>
    <t>Anja</t>
  </si>
  <si>
    <t>20.01.</t>
  </si>
  <si>
    <t>Kling</t>
  </si>
  <si>
    <t>Tiffany</t>
  </si>
  <si>
    <t>Sabrine</t>
  </si>
  <si>
    <t>26.01.</t>
  </si>
  <si>
    <t>Feuerstein</t>
  </si>
  <si>
    <t>13.08.</t>
  </si>
  <si>
    <t>Leonberg</t>
  </si>
  <si>
    <t>SC</t>
  </si>
  <si>
    <t>Unterweiler</t>
  </si>
  <si>
    <t>Gössele</t>
  </si>
  <si>
    <t>Pascal</t>
  </si>
  <si>
    <t>Münsingen</t>
  </si>
  <si>
    <t>Kuhn</t>
  </si>
  <si>
    <t>Sophie</t>
  </si>
  <si>
    <t>Failenschmid</t>
  </si>
  <si>
    <t>Stefanie</t>
  </si>
  <si>
    <t>Vidovic</t>
  </si>
  <si>
    <t>Dario</t>
  </si>
  <si>
    <t>23.07.</t>
  </si>
  <si>
    <t>Jenk</t>
  </si>
  <si>
    <t>29.05.</t>
  </si>
  <si>
    <t>Greve</t>
  </si>
  <si>
    <t>Attinger</t>
  </si>
  <si>
    <t>Adrian</t>
  </si>
  <si>
    <t>Pipica</t>
  </si>
  <si>
    <t>Benjamin</t>
  </si>
  <si>
    <t>Limp</t>
  </si>
  <si>
    <t>Timo</t>
  </si>
  <si>
    <t>Riethof</t>
  </si>
  <si>
    <t>22.09.</t>
  </si>
  <si>
    <t>Heiko</t>
  </si>
  <si>
    <t>Waldvogel</t>
  </si>
  <si>
    <t>Matthias</t>
  </si>
  <si>
    <t>Ntalakas</t>
  </si>
  <si>
    <t>Leon</t>
  </si>
  <si>
    <t>02.03.</t>
  </si>
  <si>
    <t>Bauer</t>
  </si>
  <si>
    <t>03.10.</t>
  </si>
  <si>
    <t>Kusterdingen</t>
  </si>
  <si>
    <t>Kieser</t>
  </si>
  <si>
    <t>David</t>
  </si>
  <si>
    <t>Lüders</t>
  </si>
  <si>
    <t>Ruben</t>
  </si>
  <si>
    <t>16.03.</t>
  </si>
  <si>
    <t>Zgherea</t>
  </si>
  <si>
    <t>Lilli</t>
  </si>
  <si>
    <t>23.06.</t>
  </si>
  <si>
    <t>Amelie</t>
  </si>
  <si>
    <t>02.10.</t>
  </si>
  <si>
    <t>Abberger</t>
  </si>
  <si>
    <t>SV</t>
  </si>
  <si>
    <t>Felldorf</t>
  </si>
  <si>
    <t>Zug</t>
  </si>
  <si>
    <t>26.02.</t>
  </si>
  <si>
    <t>Schüle</t>
  </si>
  <si>
    <t>Vollstädt</t>
  </si>
  <si>
    <t>Lachenmaier</t>
  </si>
  <si>
    <t>Hipp</t>
  </si>
  <si>
    <t>06.07.</t>
  </si>
  <si>
    <t>Karolin</t>
  </si>
  <si>
    <t>Blitz</t>
  </si>
  <si>
    <t>Hainam</t>
  </si>
  <si>
    <t>Dam</t>
  </si>
  <si>
    <t>Böblingen</t>
  </si>
  <si>
    <t>Neitzel</t>
  </si>
  <si>
    <t>Mathias</t>
  </si>
  <si>
    <t>11.05.</t>
  </si>
  <si>
    <t>Karger</t>
  </si>
  <si>
    <t>Chantal</t>
  </si>
  <si>
    <t>11.03.</t>
  </si>
  <si>
    <t>Hepp</t>
  </si>
  <si>
    <t>Thorsten</t>
  </si>
  <si>
    <t>07.04.</t>
  </si>
  <si>
    <t>VFL</t>
  </si>
  <si>
    <t>Sindelfingen</t>
  </si>
  <si>
    <t>Conrad</t>
  </si>
  <si>
    <t>01.06.</t>
  </si>
  <si>
    <t>Spvgg</t>
  </si>
  <si>
    <t>Mössingen</t>
  </si>
  <si>
    <t>Schmidt</t>
  </si>
  <si>
    <t>25.02.</t>
  </si>
  <si>
    <t>05.02.</t>
  </si>
  <si>
    <t>Kindler</t>
  </si>
  <si>
    <t>Kugler</t>
  </si>
  <si>
    <t>Grossmann</t>
  </si>
  <si>
    <t>Kuttler</t>
  </si>
  <si>
    <t>Angela</t>
  </si>
  <si>
    <t>12.07.</t>
  </si>
  <si>
    <t>Schwesinger</t>
  </si>
  <si>
    <t>Romina</t>
  </si>
  <si>
    <t>09.03.</t>
  </si>
  <si>
    <t>Martirosian</t>
  </si>
  <si>
    <t>Arther</t>
  </si>
  <si>
    <t>Käpernick</t>
  </si>
  <si>
    <t>Tina</t>
  </si>
  <si>
    <t>Sbordone</t>
  </si>
  <si>
    <t>Domenico</t>
  </si>
  <si>
    <t>Dick</t>
  </si>
  <si>
    <t>Valeri</t>
  </si>
  <si>
    <t>Akar</t>
  </si>
  <si>
    <t>Turgay</t>
  </si>
  <si>
    <t>29.11.</t>
  </si>
  <si>
    <t>Gärtringen</t>
  </si>
  <si>
    <t>Braatz</t>
  </si>
  <si>
    <t>31.12.</t>
  </si>
  <si>
    <t>Stotz</t>
  </si>
  <si>
    <t>30.11.</t>
  </si>
  <si>
    <t>Dippon</t>
  </si>
  <si>
    <t>Roth</t>
  </si>
  <si>
    <t>01.09.</t>
  </si>
  <si>
    <t>Nagl</t>
  </si>
  <si>
    <t>Olivia</t>
  </si>
  <si>
    <t>15.01.</t>
  </si>
  <si>
    <t>Antonia</t>
  </si>
  <si>
    <t>Zinser</t>
  </si>
  <si>
    <t>16.06.</t>
  </si>
  <si>
    <t>Knezevic</t>
  </si>
  <si>
    <t>Cindy</t>
  </si>
  <si>
    <t>04.01.</t>
  </si>
  <si>
    <t>Gündüz</t>
  </si>
  <si>
    <t>Nilüfer</t>
  </si>
  <si>
    <t>07.02.</t>
  </si>
  <si>
    <t xml:space="preserve">Hagg </t>
  </si>
  <si>
    <t>Laiz</t>
  </si>
  <si>
    <t>Bänsch</t>
  </si>
  <si>
    <t>Pomplitz</t>
  </si>
  <si>
    <t>Frederik</t>
  </si>
  <si>
    <t>27.10.</t>
  </si>
  <si>
    <t>Schill</t>
  </si>
  <si>
    <t>Martin</t>
  </si>
  <si>
    <t>27.07.</t>
  </si>
  <si>
    <t>Göggel</t>
  </si>
  <si>
    <t>25.11.</t>
  </si>
  <si>
    <t>Mariel</t>
  </si>
  <si>
    <t>Mareike</t>
  </si>
  <si>
    <t>Waldraff</t>
  </si>
  <si>
    <t>Geuder</t>
  </si>
  <si>
    <t>Janitz</t>
  </si>
  <si>
    <t>10.04.</t>
  </si>
  <si>
    <t>Bühler</t>
  </si>
  <si>
    <t>Lea</t>
  </si>
  <si>
    <t>13.05.</t>
  </si>
  <si>
    <t>Helfert</t>
  </si>
  <si>
    <t>Carsten</t>
  </si>
  <si>
    <t>16.10.</t>
  </si>
  <si>
    <t>Parick</t>
  </si>
  <si>
    <t>Fischer</t>
  </si>
  <si>
    <t>Nicole</t>
  </si>
  <si>
    <t>Lenz</t>
  </si>
  <si>
    <t>Johanna</t>
  </si>
  <si>
    <t>Rebstock</t>
  </si>
  <si>
    <t>Hanna</t>
  </si>
  <si>
    <t>06.02.</t>
  </si>
  <si>
    <t>Binder</t>
  </si>
  <si>
    <t>22.10.</t>
  </si>
  <si>
    <t>Feld : _____</t>
  </si>
  <si>
    <t>A</t>
  </si>
  <si>
    <t>-</t>
  </si>
  <si>
    <t>B</t>
  </si>
  <si>
    <t>1.Satz :</t>
  </si>
  <si>
    <t>:</t>
  </si>
  <si>
    <t>2.Satz :</t>
  </si>
  <si>
    <t>3.Satz :</t>
  </si>
  <si>
    <t>Gewinner des Spiels :</t>
  </si>
  <si>
    <t>A               B</t>
  </si>
  <si>
    <t>Bitte eingeben</t>
  </si>
  <si>
    <t>ME oder JE:</t>
  </si>
  <si>
    <t>AK:</t>
  </si>
  <si>
    <t>U11</t>
  </si>
  <si>
    <t>JE</t>
  </si>
  <si>
    <t>Jeggle</t>
  </si>
  <si>
    <t>Kai</t>
  </si>
  <si>
    <t>27.03.</t>
  </si>
  <si>
    <t>Haid</t>
  </si>
  <si>
    <t>Sebastian</t>
  </si>
  <si>
    <t>02.05.</t>
  </si>
  <si>
    <t>Blumenthal</t>
  </si>
  <si>
    <t>25.09.</t>
  </si>
  <si>
    <t>Gessler</t>
  </si>
  <si>
    <t>23.11.</t>
  </si>
  <si>
    <t>30.05.</t>
  </si>
  <si>
    <t>Ehingen</t>
  </si>
  <si>
    <t>Werner</t>
  </si>
  <si>
    <t>Pfister</t>
  </si>
  <si>
    <t>Jochen</t>
  </si>
  <si>
    <t>18.09.</t>
  </si>
  <si>
    <t>Barretta</t>
  </si>
  <si>
    <t>Danny</t>
  </si>
  <si>
    <t>Kappe</t>
  </si>
  <si>
    <t>Patricia</t>
  </si>
  <si>
    <t>24.01.</t>
  </si>
  <si>
    <t>Glöckler</t>
  </si>
  <si>
    <t>Theresa</t>
  </si>
  <si>
    <t>17.05.</t>
  </si>
  <si>
    <t>Harringer</t>
  </si>
  <si>
    <t>Manuel</t>
  </si>
  <si>
    <t>Bilgili</t>
  </si>
  <si>
    <t>Seyda</t>
  </si>
  <si>
    <t>20.06.</t>
  </si>
  <si>
    <t>Jourdan</t>
  </si>
  <si>
    <t>Huß</t>
  </si>
  <si>
    <t>Dominik</t>
  </si>
  <si>
    <t>Eberhardt</t>
  </si>
  <si>
    <t xml:space="preserve">Julia </t>
  </si>
  <si>
    <t>Hose</t>
  </si>
  <si>
    <t>28.02.</t>
  </si>
  <si>
    <t>Meister Magsino</t>
  </si>
  <si>
    <t>Bastian</t>
  </si>
  <si>
    <t>27.04.</t>
  </si>
  <si>
    <t>Koch</t>
  </si>
  <si>
    <t>06.03.</t>
  </si>
  <si>
    <t>Dillenz</t>
  </si>
  <si>
    <t>13.09.</t>
  </si>
  <si>
    <t>Altshausen</t>
  </si>
  <si>
    <t>Leonhardt</t>
  </si>
  <si>
    <t>Michael</t>
  </si>
  <si>
    <t>07.05.</t>
  </si>
  <si>
    <t>Baumgärtner</t>
  </si>
  <si>
    <t>Eva</t>
  </si>
  <si>
    <t>17.09.</t>
  </si>
  <si>
    <t>Preilowski</t>
  </si>
  <si>
    <t>Robin</t>
  </si>
  <si>
    <t>07.11.</t>
  </si>
  <si>
    <t>Buck</t>
  </si>
  <si>
    <t>Birkenmaier</t>
  </si>
  <si>
    <t>04.09.</t>
  </si>
  <si>
    <t>Acker</t>
  </si>
  <si>
    <t>25.07.</t>
  </si>
  <si>
    <t>Falck</t>
  </si>
  <si>
    <t>09.11.</t>
  </si>
  <si>
    <t>13.01.</t>
  </si>
  <si>
    <t>SF</t>
  </si>
  <si>
    <t>Dornstadt</t>
  </si>
  <si>
    <t>Wawra</t>
  </si>
  <si>
    <t>Schwab</t>
  </si>
  <si>
    <t>Samartja</t>
  </si>
  <si>
    <t>Hartlieb</t>
  </si>
  <si>
    <t>05.06.</t>
  </si>
  <si>
    <t>04.11.</t>
  </si>
  <si>
    <t>Gammerdinger</t>
  </si>
  <si>
    <t>Carina</t>
  </si>
  <si>
    <t>Glück</t>
  </si>
  <si>
    <t>Irolo</t>
  </si>
  <si>
    <t>Angelo</t>
  </si>
  <si>
    <t>04.06.</t>
  </si>
  <si>
    <t>Riethmüller</t>
  </si>
  <si>
    <t>Carolin</t>
  </si>
  <si>
    <t>23.02.</t>
  </si>
  <si>
    <t>Manegold</t>
  </si>
  <si>
    <t>Sabrina</t>
  </si>
  <si>
    <t>Laupheim</t>
  </si>
  <si>
    <t>Häfele</t>
  </si>
  <si>
    <t>16.05.</t>
  </si>
  <si>
    <t>02.12.</t>
  </si>
  <si>
    <t>Berg</t>
  </si>
  <si>
    <t>15.04.</t>
  </si>
  <si>
    <t>Köpp</t>
  </si>
  <si>
    <t>Marielle</t>
  </si>
  <si>
    <t>Kuchareschin</t>
  </si>
  <si>
    <t>Bachthaler</t>
  </si>
  <si>
    <t>05.08.</t>
  </si>
  <si>
    <t>U15</t>
  </si>
  <si>
    <t>Grabowski</t>
  </si>
  <si>
    <t>Tobias</t>
  </si>
  <si>
    <t>3. Perspektivturnier SW</t>
  </si>
  <si>
    <t>Freist</t>
  </si>
  <si>
    <t>Clara</t>
  </si>
  <si>
    <t>18.03.</t>
  </si>
  <si>
    <t>Mertz</t>
  </si>
  <si>
    <t>21.01.</t>
  </si>
  <si>
    <t>O`Feama</t>
  </si>
  <si>
    <t>Katya</t>
  </si>
  <si>
    <t>Schlawatzki</t>
  </si>
  <si>
    <t>13.06.</t>
  </si>
  <si>
    <t>Hömske</t>
  </si>
  <si>
    <t>Lisa</t>
  </si>
  <si>
    <t>Kim</t>
  </si>
  <si>
    <t>12.12.</t>
  </si>
  <si>
    <t>Notter</t>
  </si>
  <si>
    <t>Samuel</t>
  </si>
  <si>
    <t>Schestag</t>
  </si>
  <si>
    <t>26.05.</t>
  </si>
  <si>
    <t>Appold</t>
  </si>
  <si>
    <t>Pinsch</t>
  </si>
  <si>
    <t>11.12.</t>
  </si>
  <si>
    <t>Englert</t>
  </si>
  <si>
    <t>Andreas</t>
  </si>
  <si>
    <t>06.12.</t>
  </si>
  <si>
    <t>Alexandra</t>
  </si>
  <si>
    <t>22.06.</t>
  </si>
  <si>
    <t>Steffen</t>
  </si>
  <si>
    <t>Munz</t>
  </si>
  <si>
    <t>Helena</t>
  </si>
  <si>
    <t>14.07.</t>
  </si>
  <si>
    <t>Molitot</t>
  </si>
  <si>
    <t>Ivanek</t>
  </si>
  <si>
    <t>Jannis</t>
  </si>
  <si>
    <t>Danina</t>
  </si>
  <si>
    <t>12.04.</t>
  </si>
  <si>
    <t>Dahlke</t>
  </si>
  <si>
    <t>VfL</t>
  </si>
  <si>
    <t>Urban</t>
  </si>
  <si>
    <t>Elisa</t>
  </si>
  <si>
    <t>Zink</t>
  </si>
  <si>
    <t>Jacquelin</t>
  </si>
  <si>
    <t>Schmidtke</t>
  </si>
  <si>
    <t>Sonja</t>
  </si>
  <si>
    <t>Györfi</t>
  </si>
  <si>
    <t>Nicolai</t>
  </si>
  <si>
    <t>Nina</t>
  </si>
  <si>
    <t>13.11.</t>
  </si>
  <si>
    <t>Gugenhan</t>
  </si>
  <si>
    <t>Stöckle</t>
  </si>
  <si>
    <t>Franziska</t>
  </si>
  <si>
    <t>Hauser</t>
  </si>
  <si>
    <t>Lars</t>
  </si>
  <si>
    <t>15.05.</t>
  </si>
  <si>
    <t>Dilcher</t>
  </si>
  <si>
    <t>18.05.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</si>
</sst>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\-mm\-dd"/>
    <numFmt numFmtId="173" formatCode="d/m"/>
    <numFmt numFmtId="174" formatCode="00000"/>
    <numFmt numFmtId="175" formatCode="dd/mm/yy"/>
    <numFmt numFmtId="176" formatCode="\(0\)"/>
    <numFmt numFmtId="177" formatCode="\(0\)&quot;*&quot;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"/>
  </numFmts>
  <fonts count="15">
    <font>
      <sz val="10"/>
      <name val="Arial"/>
      <family val="0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u val="single"/>
      <sz val="2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 vertical="center"/>
    </xf>
    <xf numFmtId="16" fontId="1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right" vertical="center"/>
    </xf>
    <xf numFmtId="173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right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73" fontId="1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0" fillId="0" borderId="8" xfId="20" applyFont="1" applyBorder="1">
      <alignment/>
      <protection/>
    </xf>
    <xf numFmtId="0" fontId="10" fillId="0" borderId="9" xfId="20" applyFont="1" applyBorder="1">
      <alignment/>
      <protection/>
    </xf>
    <xf numFmtId="0" fontId="10" fillId="0" borderId="10" xfId="20" applyFont="1" applyBorder="1">
      <alignment/>
      <protection/>
    </xf>
    <xf numFmtId="0" fontId="10" fillId="0" borderId="0" xfId="20" applyFont="1">
      <alignment/>
      <protection/>
    </xf>
    <xf numFmtId="0" fontId="11" fillId="0" borderId="3" xfId="20" applyFont="1" applyBorder="1" applyAlignment="1" applyProtection="1">
      <alignment horizontal="centerContinuous"/>
      <protection locked="0"/>
    </xf>
    <xf numFmtId="0" fontId="10" fillId="0" borderId="0" xfId="20" applyFont="1" applyBorder="1" applyAlignment="1">
      <alignment horizontal="centerContinuous"/>
      <protection/>
    </xf>
    <xf numFmtId="0" fontId="10" fillId="0" borderId="5" xfId="20" applyFont="1" applyBorder="1">
      <alignment/>
      <protection/>
    </xf>
    <xf numFmtId="0" fontId="10" fillId="0" borderId="3" xfId="20" applyFont="1" applyBorder="1">
      <alignment/>
      <protection/>
    </xf>
    <xf numFmtId="0" fontId="10" fillId="0" borderId="0" xfId="20" applyFont="1" applyBorder="1">
      <alignment/>
      <protection/>
    </xf>
    <xf numFmtId="0" fontId="12" fillId="0" borderId="0" xfId="20" applyFont="1" applyBorder="1" applyAlignment="1" quotePrefix="1">
      <alignment horizontal="right" vertical="center"/>
      <protection/>
    </xf>
    <xf numFmtId="0" fontId="13" fillId="0" borderId="0" xfId="20" applyFont="1" applyBorder="1" applyAlignment="1">
      <alignment horizontal="right" vertical="center"/>
      <protection/>
    </xf>
    <xf numFmtId="0" fontId="12" fillId="0" borderId="1" xfId="20" applyFont="1" applyBorder="1" applyAlignment="1" applyProtection="1">
      <alignment horizontal="center"/>
      <protection locked="0"/>
    </xf>
    <xf numFmtId="0" fontId="13" fillId="0" borderId="0" xfId="20" applyFont="1" applyBorder="1" applyAlignment="1" quotePrefix="1">
      <alignment horizontal="center" vertical="center"/>
      <protection/>
    </xf>
    <xf numFmtId="0" fontId="13" fillId="0" borderId="0" xfId="20" applyFont="1" applyBorder="1" applyAlignment="1">
      <alignment horizontal="left" vertical="center"/>
      <protection/>
    </xf>
    <xf numFmtId="0" fontId="10" fillId="0" borderId="3" xfId="20" applyFont="1" applyBorder="1" applyAlignment="1">
      <alignment horizontal="left" vertical="center"/>
      <protection/>
    </xf>
    <xf numFmtId="0" fontId="10" fillId="0" borderId="1" xfId="20" applyFont="1" applyBorder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0" fillId="0" borderId="3" xfId="20" applyFont="1" applyBorder="1" applyAlignment="1" quotePrefix="1">
      <alignment horizontal="left" vertical="center"/>
      <protection/>
    </xf>
    <xf numFmtId="0" fontId="10" fillId="0" borderId="2" xfId="20" applyFont="1" applyBorder="1">
      <alignment/>
      <protection/>
    </xf>
    <xf numFmtId="0" fontId="10" fillId="0" borderId="7" xfId="20" applyFont="1" applyBorder="1">
      <alignment/>
      <protection/>
    </xf>
    <xf numFmtId="0" fontId="11" fillId="0" borderId="3" xfId="20" applyFont="1" applyBorder="1" applyAlignment="1">
      <alignment horizontal="centerContinuous"/>
      <protection/>
    </xf>
    <xf numFmtId="0" fontId="12" fillId="0" borderId="3" xfId="20" applyFont="1" applyBorder="1" applyAlignment="1" quotePrefix="1">
      <alignment horizontal="left" vertical="center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2" borderId="0" xfId="0" applyFont="1" applyFill="1" applyAlignment="1">
      <alignment horizontal="center"/>
    </xf>
    <xf numFmtId="0" fontId="14" fillId="0" borderId="3" xfId="2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2" fillId="0" borderId="0" xfId="2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 2" xfId="20"/>
    <cellStyle name="Currency" xfId="21"/>
    <cellStyle name="Currency [0]" xfId="22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H26" sqref="H26"/>
    </sheetView>
  </sheetViews>
  <sheetFormatPr defaultColWidth="11.421875" defaultRowHeight="12.75"/>
  <cols>
    <col min="1" max="1" width="3.28125" style="12" customWidth="1"/>
    <col min="2" max="2" width="13.7109375" style="12" customWidth="1"/>
    <col min="3" max="3" width="12.140625" style="12" customWidth="1"/>
    <col min="4" max="4" width="2.7109375" style="18" customWidth="1"/>
    <col min="5" max="5" width="6.7109375" style="18" bestFit="1" customWidth="1"/>
    <col min="6" max="6" width="4.28125" style="54" customWidth="1"/>
    <col min="7" max="7" width="6.57421875" style="55" customWidth="1"/>
    <col min="8" max="8" width="14.421875" style="12" customWidth="1"/>
    <col min="9" max="10" width="5.140625" style="12" customWidth="1"/>
    <col min="11" max="12" width="5.140625" style="42" customWidth="1"/>
    <col min="13" max="13" width="7.57421875" style="56" customWidth="1"/>
    <col min="14" max="14" width="4.28125" style="12" customWidth="1"/>
    <col min="15" max="16384" width="11.421875" style="12" customWidth="1"/>
  </cols>
  <sheetData>
    <row r="1" spans="3:13" s="14" customFormat="1" ht="25.5" customHeight="1">
      <c r="C1" s="155" t="s">
        <v>85</v>
      </c>
      <c r="D1" s="155"/>
      <c r="E1" s="155"/>
      <c r="F1" s="156"/>
      <c r="G1" s="156"/>
      <c r="H1" s="156"/>
      <c r="I1" s="156"/>
      <c r="J1" s="156"/>
      <c r="K1" s="49"/>
      <c r="L1" s="49"/>
      <c r="M1" s="50"/>
    </row>
    <row r="2" spans="1:13" s="15" customFormat="1" ht="19.5" customHeight="1">
      <c r="A2" s="63"/>
      <c r="B2" s="67" t="s">
        <v>0</v>
      </c>
      <c r="C2" s="67" t="s">
        <v>1</v>
      </c>
      <c r="D2" s="73" t="s">
        <v>20</v>
      </c>
      <c r="E2" s="73" t="s">
        <v>31</v>
      </c>
      <c r="F2" s="107" t="s">
        <v>70</v>
      </c>
      <c r="G2" s="108"/>
      <c r="H2" s="110" t="s">
        <v>2</v>
      </c>
      <c r="I2" s="111" t="s">
        <v>3</v>
      </c>
      <c r="J2" s="111" t="s">
        <v>4</v>
      </c>
      <c r="K2" s="111" t="s">
        <v>5</v>
      </c>
      <c r="L2" s="111" t="s">
        <v>67</v>
      </c>
      <c r="M2" s="111" t="s">
        <v>68</v>
      </c>
    </row>
    <row r="3" spans="1:13" s="10" customFormat="1" ht="19.5" customHeight="1">
      <c r="A3" s="10">
        <v>1</v>
      </c>
      <c r="B3" s="68" t="s">
        <v>276</v>
      </c>
      <c r="C3" s="68" t="s">
        <v>260</v>
      </c>
      <c r="D3" s="74">
        <v>0</v>
      </c>
      <c r="E3" s="79" t="s">
        <v>277</v>
      </c>
      <c r="F3" s="51">
        <v>99</v>
      </c>
      <c r="G3" s="109" t="s">
        <v>26</v>
      </c>
      <c r="H3" s="52" t="s">
        <v>278</v>
      </c>
      <c r="I3" s="83">
        <v>4</v>
      </c>
      <c r="J3" s="83">
        <v>3</v>
      </c>
      <c r="K3" s="83">
        <v>50</v>
      </c>
      <c r="L3" s="83"/>
      <c r="M3" s="83">
        <f aca="true" t="shared" si="0" ref="M3:M13">IF(OR(I3=0,J3=0,K3=0,L3=0),SUM(I3:L3),SUM(I3:L3)-MAX(I3:L3))</f>
        <v>57</v>
      </c>
    </row>
    <row r="4" spans="1:13" s="10" customFormat="1" ht="19.5" customHeight="1">
      <c r="A4" s="10">
        <v>2</v>
      </c>
      <c r="B4" s="68" t="s">
        <v>396</v>
      </c>
      <c r="C4" s="68" t="s">
        <v>252</v>
      </c>
      <c r="D4" s="74"/>
      <c r="E4" s="79" t="s">
        <v>94</v>
      </c>
      <c r="F4" s="51">
        <v>99</v>
      </c>
      <c r="G4" s="109" t="s">
        <v>21</v>
      </c>
      <c r="H4" s="52" t="s">
        <v>395</v>
      </c>
      <c r="I4" s="83">
        <v>50</v>
      </c>
      <c r="J4" s="83">
        <v>1</v>
      </c>
      <c r="K4" s="83">
        <v>50</v>
      </c>
      <c r="L4" s="83"/>
      <c r="M4" s="83">
        <f t="shared" si="0"/>
        <v>101</v>
      </c>
    </row>
    <row r="5" spans="1:13" s="10" customFormat="1" ht="19.5" customHeight="1">
      <c r="A5" s="10">
        <v>3</v>
      </c>
      <c r="B5" s="68" t="s">
        <v>148</v>
      </c>
      <c r="C5" s="68" t="s">
        <v>46</v>
      </c>
      <c r="D5" s="74"/>
      <c r="E5" s="79" t="s">
        <v>40</v>
      </c>
      <c r="F5" s="51">
        <v>99</v>
      </c>
      <c r="G5" s="109" t="s">
        <v>24</v>
      </c>
      <c r="H5" s="52" t="s">
        <v>27</v>
      </c>
      <c r="I5" s="83">
        <v>1</v>
      </c>
      <c r="J5" s="83">
        <v>50</v>
      </c>
      <c r="K5" s="83">
        <v>50</v>
      </c>
      <c r="L5" s="83"/>
      <c r="M5" s="83">
        <f t="shared" si="0"/>
        <v>101</v>
      </c>
    </row>
    <row r="6" spans="1:13" s="10" customFormat="1" ht="19.5" customHeight="1">
      <c r="A6" s="10">
        <v>4</v>
      </c>
      <c r="B6" s="68" t="s">
        <v>448</v>
      </c>
      <c r="C6" s="68" t="s">
        <v>252</v>
      </c>
      <c r="D6" s="74"/>
      <c r="E6" s="79" t="s">
        <v>449</v>
      </c>
      <c r="F6" s="51">
        <v>0</v>
      </c>
      <c r="G6" s="109" t="s">
        <v>89</v>
      </c>
      <c r="H6" s="52" t="s">
        <v>90</v>
      </c>
      <c r="I6" s="83">
        <v>50</v>
      </c>
      <c r="J6" s="83">
        <v>2</v>
      </c>
      <c r="K6" s="83">
        <v>50</v>
      </c>
      <c r="L6" s="83"/>
      <c r="M6" s="83">
        <f t="shared" si="0"/>
        <v>102</v>
      </c>
    </row>
    <row r="7" spans="1:13" s="10" customFormat="1" ht="19.5" customHeight="1">
      <c r="A7" s="10">
        <v>5</v>
      </c>
      <c r="B7" s="68" t="s">
        <v>197</v>
      </c>
      <c r="C7" s="68" t="s">
        <v>8</v>
      </c>
      <c r="D7" s="74"/>
      <c r="E7" s="79" t="s">
        <v>75</v>
      </c>
      <c r="F7" s="61">
        <v>99</v>
      </c>
      <c r="G7" s="109" t="s">
        <v>26</v>
      </c>
      <c r="H7" s="52" t="s">
        <v>30</v>
      </c>
      <c r="I7" s="83">
        <v>2</v>
      </c>
      <c r="J7" s="83">
        <v>50</v>
      </c>
      <c r="K7" s="83">
        <v>50</v>
      </c>
      <c r="L7" s="83"/>
      <c r="M7" s="83">
        <f t="shared" si="0"/>
        <v>102</v>
      </c>
    </row>
    <row r="8" spans="1:13" s="10" customFormat="1" ht="19.5" customHeight="1">
      <c r="A8" s="10">
        <v>6</v>
      </c>
      <c r="B8" s="68" t="s">
        <v>354</v>
      </c>
      <c r="C8" s="68" t="s">
        <v>13</v>
      </c>
      <c r="D8" s="74"/>
      <c r="E8" s="79" t="s">
        <v>325</v>
      </c>
      <c r="F8" s="51">
        <v>99</v>
      </c>
      <c r="G8" s="109" t="s">
        <v>26</v>
      </c>
      <c r="H8" s="52" t="s">
        <v>30</v>
      </c>
      <c r="I8" s="83">
        <v>3</v>
      </c>
      <c r="J8" s="83">
        <v>50</v>
      </c>
      <c r="K8" s="83">
        <v>50</v>
      </c>
      <c r="L8" s="83"/>
      <c r="M8" s="83">
        <f t="shared" si="0"/>
        <v>103</v>
      </c>
    </row>
    <row r="9" spans="1:13" s="10" customFormat="1" ht="19.5" customHeight="1">
      <c r="A9" s="10">
        <v>7</v>
      </c>
      <c r="B9" s="68" t="s">
        <v>394</v>
      </c>
      <c r="C9" s="68" t="s">
        <v>12</v>
      </c>
      <c r="D9" s="74"/>
      <c r="E9" s="79" t="s">
        <v>236</v>
      </c>
      <c r="F9" s="51">
        <v>99</v>
      </c>
      <c r="G9" s="109" t="s">
        <v>21</v>
      </c>
      <c r="H9" s="52" t="s">
        <v>395</v>
      </c>
      <c r="I9" s="83">
        <v>50</v>
      </c>
      <c r="J9" s="83">
        <v>4</v>
      </c>
      <c r="K9" s="83">
        <v>50</v>
      </c>
      <c r="L9" s="83"/>
      <c r="M9" s="83">
        <f t="shared" si="0"/>
        <v>104</v>
      </c>
    </row>
    <row r="10" spans="1:13" s="10" customFormat="1" ht="19.5" customHeight="1">
      <c r="A10" s="10">
        <v>8</v>
      </c>
      <c r="B10" s="68" t="s">
        <v>371</v>
      </c>
      <c r="C10" s="68" t="s">
        <v>372</v>
      </c>
      <c r="D10" s="74">
        <v>0</v>
      </c>
      <c r="E10" s="79" t="s">
        <v>373</v>
      </c>
      <c r="F10" s="51">
        <v>99</v>
      </c>
      <c r="G10" s="109" t="s">
        <v>21</v>
      </c>
      <c r="H10" s="52" t="s">
        <v>374</v>
      </c>
      <c r="I10" s="83">
        <v>50</v>
      </c>
      <c r="J10" s="83">
        <v>5</v>
      </c>
      <c r="K10" s="83">
        <v>50</v>
      </c>
      <c r="L10" s="83"/>
      <c r="M10" s="83">
        <f t="shared" si="0"/>
        <v>105</v>
      </c>
    </row>
    <row r="11" spans="1:13" s="10" customFormat="1" ht="19.5" customHeight="1">
      <c r="A11" s="10">
        <v>9</v>
      </c>
      <c r="B11" s="68" t="s">
        <v>198</v>
      </c>
      <c r="C11" s="68" t="s">
        <v>199</v>
      </c>
      <c r="D11" s="74"/>
      <c r="E11" s="79" t="s">
        <v>64</v>
      </c>
      <c r="F11" s="51">
        <v>99</v>
      </c>
      <c r="G11" s="109" t="s">
        <v>26</v>
      </c>
      <c r="H11" s="52" t="s">
        <v>30</v>
      </c>
      <c r="I11" s="83">
        <v>5</v>
      </c>
      <c r="J11" s="83">
        <v>50</v>
      </c>
      <c r="K11" s="83">
        <v>50</v>
      </c>
      <c r="L11" s="83"/>
      <c r="M11" s="83">
        <f t="shared" si="0"/>
        <v>105</v>
      </c>
    </row>
    <row r="12" spans="1:13" s="10" customFormat="1" ht="19.5" customHeight="1">
      <c r="A12" s="10">
        <v>10</v>
      </c>
      <c r="B12" s="68" t="s">
        <v>375</v>
      </c>
      <c r="C12" s="68" t="s">
        <v>257</v>
      </c>
      <c r="D12" s="74">
        <v>0</v>
      </c>
      <c r="E12" s="79" t="s">
        <v>376</v>
      </c>
      <c r="F12" s="51">
        <v>99</v>
      </c>
      <c r="G12" s="109" t="s">
        <v>21</v>
      </c>
      <c r="H12" s="52" t="s">
        <v>374</v>
      </c>
      <c r="I12" s="83">
        <v>50</v>
      </c>
      <c r="J12" s="83">
        <v>6</v>
      </c>
      <c r="K12" s="83">
        <v>50</v>
      </c>
      <c r="L12" s="83"/>
      <c r="M12" s="83">
        <f t="shared" si="0"/>
        <v>106</v>
      </c>
    </row>
    <row r="13" spans="1:13" s="10" customFormat="1" ht="19.5" customHeight="1">
      <c r="A13" s="10">
        <v>11</v>
      </c>
      <c r="B13" s="68" t="s">
        <v>218</v>
      </c>
      <c r="C13" s="68" t="s">
        <v>299</v>
      </c>
      <c r="D13" s="74">
        <v>0</v>
      </c>
      <c r="E13" s="79" t="s">
        <v>516</v>
      </c>
      <c r="F13" s="51">
        <v>99</v>
      </c>
      <c r="G13" s="109" t="s">
        <v>21</v>
      </c>
      <c r="H13" s="52" t="s">
        <v>215</v>
      </c>
      <c r="I13" s="83">
        <v>50</v>
      </c>
      <c r="J13" s="83">
        <v>7</v>
      </c>
      <c r="K13" s="83">
        <v>50</v>
      </c>
      <c r="L13" s="83"/>
      <c r="M13" s="83">
        <f t="shared" si="0"/>
        <v>107</v>
      </c>
    </row>
    <row r="14" spans="1:13" s="10" customFormat="1" ht="19.5" customHeight="1">
      <c r="A14" s="10">
        <v>12</v>
      </c>
      <c r="B14" s="68" t="s">
        <v>552</v>
      </c>
      <c r="C14" s="68" t="s">
        <v>493</v>
      </c>
      <c r="D14" s="74">
        <v>0</v>
      </c>
      <c r="E14" s="79" t="s">
        <v>553</v>
      </c>
      <c r="F14" s="51">
        <v>0</v>
      </c>
      <c r="G14" s="109" t="s">
        <v>21</v>
      </c>
      <c r="H14" s="52" t="s">
        <v>374</v>
      </c>
      <c r="I14" s="83">
        <v>50</v>
      </c>
      <c r="J14" s="83">
        <v>7</v>
      </c>
      <c r="K14" s="83">
        <v>50</v>
      </c>
      <c r="L14" s="83"/>
      <c r="M14" s="83">
        <f>IF(OR(I14=0,J14=0,K14=0,L14=0),SUM(I14:L14),SUM(I14:L14)-MAX(I14:L14))</f>
        <v>107</v>
      </c>
    </row>
    <row r="15" spans="1:13" s="10" customFormat="1" ht="19.5" customHeight="1">
      <c r="A15" s="10">
        <v>13</v>
      </c>
      <c r="B15" s="68"/>
      <c r="C15" s="68"/>
      <c r="D15" s="74"/>
      <c r="E15" s="79"/>
      <c r="F15" s="51"/>
      <c r="G15" s="109"/>
      <c r="H15" s="52"/>
      <c r="I15" s="83">
        <v>50</v>
      </c>
      <c r="J15" s="83">
        <v>7</v>
      </c>
      <c r="K15" s="83">
        <v>50</v>
      </c>
      <c r="L15" s="83"/>
      <c r="M15" s="83">
        <f>IF(OR(I15=0,J15=0,K15=0,L15=0),SUM(I15:L15),SUM(I15:L15)-MAX(I15:L15))</f>
        <v>107</v>
      </c>
    </row>
    <row r="16" spans="1:13" s="10" customFormat="1" ht="19.5" customHeight="1">
      <c r="A16" s="10">
        <v>14</v>
      </c>
      <c r="B16" s="68"/>
      <c r="C16" s="68"/>
      <c r="D16" s="74"/>
      <c r="E16" s="79"/>
      <c r="F16" s="51"/>
      <c r="G16" s="109"/>
      <c r="H16" s="52"/>
      <c r="I16" s="83">
        <v>50</v>
      </c>
      <c r="J16" s="83">
        <v>7</v>
      </c>
      <c r="K16" s="83">
        <v>50</v>
      </c>
      <c r="L16" s="83"/>
      <c r="M16" s="83">
        <f>IF(OR(I16=0,J16=0,K16=0,L16=0),SUM(I16:L16),SUM(I16:L16)-MAX(I16:L16))</f>
        <v>107</v>
      </c>
    </row>
    <row r="17" spans="1:13" s="10" customFormat="1" ht="19.5" customHeight="1">
      <c r="A17" s="10">
        <v>15</v>
      </c>
      <c r="B17" s="68"/>
      <c r="C17" s="68"/>
      <c r="D17" s="74"/>
      <c r="E17" s="79"/>
      <c r="F17" s="51"/>
      <c r="G17" s="109"/>
      <c r="H17" s="52"/>
      <c r="I17" s="83">
        <v>50</v>
      </c>
      <c r="J17" s="83">
        <v>7</v>
      </c>
      <c r="K17" s="83">
        <v>50</v>
      </c>
      <c r="L17" s="83"/>
      <c r="M17" s="83">
        <f>IF(OR(I17=0,J17=0,K17=0,L17=0),SUM(I17:L17),SUM(I17:L17)-MAX(I17:L17))</f>
        <v>107</v>
      </c>
    </row>
    <row r="18" spans="4:13" s="10" customFormat="1" ht="19.5" customHeight="1">
      <c r="D18" s="148"/>
      <c r="E18" s="149"/>
      <c r="F18" s="51"/>
      <c r="G18" s="150"/>
      <c r="H18" s="52"/>
      <c r="I18" s="147"/>
      <c r="J18" s="147"/>
      <c r="K18" s="147"/>
      <c r="L18" s="147"/>
      <c r="M18" s="147"/>
    </row>
    <row r="19" spans="3:5" s="10" customFormat="1" ht="19.5" customHeight="1">
      <c r="C19" s="4" t="s">
        <v>209</v>
      </c>
      <c r="D19" s="1" t="s">
        <v>210</v>
      </c>
      <c r="E19" s="2">
        <f>COUNT(D3:D17)</f>
        <v>5</v>
      </c>
    </row>
    <row r="20" s="10" customFormat="1" ht="19.5" customHeight="1"/>
    <row r="21" ht="13.5">
      <c r="N21" s="10"/>
    </row>
    <row r="22" ht="13.5">
      <c r="N22" s="10"/>
    </row>
    <row r="31" spans="4:13" s="9" customFormat="1" ht="21.75" customHeight="1">
      <c r="D31" s="21"/>
      <c r="E31" s="30"/>
      <c r="F31" s="57"/>
      <c r="G31" s="58"/>
      <c r="H31" s="59"/>
      <c r="I31" s="30"/>
      <c r="J31" s="30"/>
      <c r="K31" s="30"/>
      <c r="L31" s="30"/>
      <c r="M31" s="53"/>
    </row>
    <row r="32" spans="5:14" ht="13.5">
      <c r="E32" s="23"/>
      <c r="N32" s="60"/>
    </row>
    <row r="33" spans="5:14" ht="13.5">
      <c r="E33" s="23"/>
      <c r="N33" s="60"/>
    </row>
    <row r="34" ht="13.5">
      <c r="E34" s="23"/>
    </row>
    <row r="35" ht="13.5">
      <c r="E35" s="23"/>
    </row>
    <row r="36" ht="13.5">
      <c r="E36" s="23"/>
    </row>
    <row r="37" ht="13.5">
      <c r="E37" s="23"/>
    </row>
  </sheetData>
  <mergeCells count="1">
    <mergeCell ref="C1:J1"/>
  </mergeCells>
  <conditionalFormatting sqref="F3:F18">
    <cfRule type="cellIs" priority="1" dxfId="0" operator="notBetween" stopIfTrue="1">
      <formula>99</formula>
      <formula>0</formula>
    </cfRule>
  </conditionalFormatting>
  <printOptions/>
  <pageMargins left="0.32" right="0.1968503937007874" top="0.984251968503937" bottom="0.3937007874015748" header="0.5118110236220472" footer="0.5118110236220472"/>
  <pageSetup horizontalDpi="300" verticalDpi="300" orientation="portrait" paperSize="9" r:id="rId1"/>
  <headerFooter alignWithMargins="0">
    <oddHeader>&amp;LAbschlußrangliste SW Einzel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workbookViewId="0" topLeftCell="A1">
      <selection activeCell="H24" sqref="H24"/>
    </sheetView>
  </sheetViews>
  <sheetFormatPr defaultColWidth="11.421875" defaultRowHeight="12.75"/>
  <cols>
    <col min="1" max="1" width="4.00390625" style="46" customWidth="1"/>
    <col min="2" max="2" width="14.7109375" style="42" customWidth="1"/>
    <col min="3" max="3" width="11.421875" style="22" customWidth="1"/>
    <col min="4" max="4" width="2.7109375" style="18" customWidth="1"/>
    <col min="5" max="5" width="6.7109375" style="23" bestFit="1" customWidth="1"/>
    <col min="6" max="6" width="3.7109375" style="36" customWidth="1"/>
    <col min="7" max="7" width="6.7109375" style="37" customWidth="1"/>
    <col min="8" max="8" width="17.421875" style="38" customWidth="1"/>
    <col min="9" max="9" width="4.140625" style="17" customWidth="1"/>
    <col min="10" max="11" width="5.140625" style="17" customWidth="1"/>
    <col min="12" max="12" width="4.8515625" style="17" customWidth="1"/>
    <col min="13" max="13" width="7.57421875" style="19" customWidth="1"/>
    <col min="14" max="14" width="11.421875" style="39" customWidth="1"/>
    <col min="15" max="15" width="11.421875" style="22" customWidth="1"/>
    <col min="16" max="16" width="11.421875" style="39" customWidth="1"/>
    <col min="17" max="16384" width="11.421875" style="22" customWidth="1"/>
  </cols>
  <sheetData>
    <row r="1" spans="1:13" s="34" customFormat="1" ht="25.5" customHeight="1">
      <c r="A1" s="45"/>
      <c r="B1" s="41"/>
      <c r="C1" s="157" t="s">
        <v>84</v>
      </c>
      <c r="D1" s="157"/>
      <c r="E1" s="157"/>
      <c r="F1" s="157"/>
      <c r="G1" s="157"/>
      <c r="H1" s="157"/>
      <c r="I1" s="20"/>
      <c r="J1" s="20"/>
      <c r="K1" s="20"/>
      <c r="L1" s="20"/>
      <c r="M1" s="35"/>
    </row>
    <row r="2" spans="1:13" s="5" customFormat="1" ht="19.5" customHeight="1">
      <c r="A2" s="76"/>
      <c r="B2" s="67" t="s">
        <v>0</v>
      </c>
      <c r="C2" s="71" t="s">
        <v>1</v>
      </c>
      <c r="D2" s="73" t="s">
        <v>20</v>
      </c>
      <c r="E2" s="73" t="s">
        <v>31</v>
      </c>
      <c r="F2" s="105" t="s">
        <v>71</v>
      </c>
      <c r="G2" s="106"/>
      <c r="H2" s="64" t="s">
        <v>2</v>
      </c>
      <c r="I2" s="65" t="s">
        <v>3</v>
      </c>
      <c r="J2" s="65" t="s">
        <v>4</v>
      </c>
      <c r="K2" s="65" t="s">
        <v>5</v>
      </c>
      <c r="L2" s="65" t="s">
        <v>67</v>
      </c>
      <c r="M2" s="65" t="s">
        <v>68</v>
      </c>
    </row>
    <row r="3" spans="1:13" s="1" customFormat="1" ht="19.5" customHeight="1">
      <c r="A3" s="1">
        <v>1</v>
      </c>
      <c r="B3" s="68" t="s">
        <v>101</v>
      </c>
      <c r="C3" s="72" t="s">
        <v>45</v>
      </c>
      <c r="D3" s="74"/>
      <c r="E3" s="89" t="s">
        <v>74</v>
      </c>
      <c r="F3" s="3">
        <v>92</v>
      </c>
      <c r="G3" s="66" t="s">
        <v>89</v>
      </c>
      <c r="H3" s="1" t="s">
        <v>90</v>
      </c>
      <c r="I3" s="69">
        <v>1</v>
      </c>
      <c r="J3" s="69">
        <v>3</v>
      </c>
      <c r="K3" s="69">
        <v>50</v>
      </c>
      <c r="L3" s="69"/>
      <c r="M3" s="83">
        <f>IF(OR(I3=0,J3=0,K3=0,L3=0),SUM(I3:L3),SUM(I3:L3)-MAX(I3:L3))</f>
        <v>54</v>
      </c>
    </row>
    <row r="4" spans="1:13" s="1" customFormat="1" ht="19.5" customHeight="1">
      <c r="A4" s="1">
        <f aca="true" t="shared" si="0" ref="A4:A22">1+A3</f>
        <v>2</v>
      </c>
      <c r="B4" s="68" t="s">
        <v>168</v>
      </c>
      <c r="C4" s="72" t="s">
        <v>63</v>
      </c>
      <c r="D4" s="74"/>
      <c r="E4" s="89" t="s">
        <v>50</v>
      </c>
      <c r="F4" s="3">
        <v>92</v>
      </c>
      <c r="G4" s="66" t="s">
        <v>24</v>
      </c>
      <c r="H4" s="1" t="s">
        <v>27</v>
      </c>
      <c r="I4" s="69">
        <v>2</v>
      </c>
      <c r="J4" s="69">
        <v>5</v>
      </c>
      <c r="K4" s="69">
        <v>50</v>
      </c>
      <c r="L4" s="69"/>
      <c r="M4" s="83">
        <f>IF(OR(I4=0,J4=0,K4=0,L4=0),SUM(I4:L4),SUM(I4:L4)-MAX(I4:L4))</f>
        <v>57</v>
      </c>
    </row>
    <row r="5" spans="1:13" s="1" customFormat="1" ht="19.5" customHeight="1">
      <c r="A5" s="1">
        <f t="shared" si="0"/>
        <v>3</v>
      </c>
      <c r="B5" s="68" t="s">
        <v>145</v>
      </c>
      <c r="C5" s="72" t="s">
        <v>146</v>
      </c>
      <c r="D5" s="74"/>
      <c r="E5" s="89" t="s">
        <v>147</v>
      </c>
      <c r="F5" s="3">
        <v>91</v>
      </c>
      <c r="G5" s="66" t="s">
        <v>21</v>
      </c>
      <c r="H5" s="1" t="s">
        <v>127</v>
      </c>
      <c r="I5" s="69">
        <v>50</v>
      </c>
      <c r="J5" s="69">
        <v>1</v>
      </c>
      <c r="K5" s="69">
        <v>50</v>
      </c>
      <c r="L5" s="69"/>
      <c r="M5" s="83">
        <f>IF(OR(I5=0,J5=0,K5=0,L5=0),SUM(I5:L5),SUM(I5:L5)-MAX(I5:L5))</f>
        <v>101</v>
      </c>
    </row>
    <row r="6" spans="1:13" s="1" customFormat="1" ht="19.5" customHeight="1">
      <c r="A6" s="1">
        <v>4</v>
      </c>
      <c r="B6" s="68" t="s">
        <v>517</v>
      </c>
      <c r="C6" s="72" t="s">
        <v>518</v>
      </c>
      <c r="D6" s="74"/>
      <c r="E6" s="89" t="s">
        <v>519</v>
      </c>
      <c r="F6" s="3">
        <v>91</v>
      </c>
      <c r="G6" s="66" t="s">
        <v>21</v>
      </c>
      <c r="H6" s="1" t="s">
        <v>215</v>
      </c>
      <c r="I6" s="69">
        <v>50</v>
      </c>
      <c r="J6" s="69">
        <v>2</v>
      </c>
      <c r="K6" s="69">
        <v>50</v>
      </c>
      <c r="L6" s="69"/>
      <c r="M6" s="83">
        <f>IF(OR(I6=0,J6=0,K6=0,L6=0),SUM(I6:L6),SUM(I6:L6)-MAX(I6:L6))</f>
        <v>102</v>
      </c>
    </row>
    <row r="7" spans="1:13" s="1" customFormat="1" ht="19.5" customHeight="1">
      <c r="A7" s="1">
        <f t="shared" si="0"/>
        <v>5</v>
      </c>
      <c r="B7" s="72" t="s">
        <v>471</v>
      </c>
      <c r="C7" s="72" t="s">
        <v>45</v>
      </c>
      <c r="D7" s="74">
        <v>0</v>
      </c>
      <c r="E7" s="72" t="s">
        <v>525</v>
      </c>
      <c r="F7" s="3">
        <v>92</v>
      </c>
      <c r="G7" s="66" t="s">
        <v>21</v>
      </c>
      <c r="H7" s="1" t="s">
        <v>127</v>
      </c>
      <c r="I7" s="69">
        <v>50</v>
      </c>
      <c r="J7" s="69">
        <v>4</v>
      </c>
      <c r="K7" s="69">
        <v>50</v>
      </c>
      <c r="L7" s="69"/>
      <c r="M7" s="83">
        <f>IF(OR(I7=0,J7=0,K7=0,L7=0),SUM(I7:L7),SUM(I7:L7)-MAX(I7:L7))</f>
        <v>104</v>
      </c>
    </row>
    <row r="8" spans="1:13" s="1" customFormat="1" ht="19.5" customHeight="1">
      <c r="A8" s="1">
        <f t="shared" si="0"/>
        <v>6</v>
      </c>
      <c r="B8" s="68" t="s">
        <v>577</v>
      </c>
      <c r="C8" s="72" t="s">
        <v>578</v>
      </c>
      <c r="D8" s="74">
        <v>0</v>
      </c>
      <c r="E8" s="89" t="s">
        <v>590</v>
      </c>
      <c r="F8" s="3">
        <v>91</v>
      </c>
      <c r="G8" s="66" t="s">
        <v>572</v>
      </c>
      <c r="H8" s="1" t="s">
        <v>346</v>
      </c>
      <c r="I8" s="69">
        <v>50</v>
      </c>
      <c r="J8" s="69">
        <v>50</v>
      </c>
      <c r="K8" s="69">
        <v>50</v>
      </c>
      <c r="L8" s="69"/>
      <c r="M8" s="83">
        <f aca="true" t="shared" si="1" ref="M8:M19">IF(OR(I8=0,J8=0,K8=0,L8=0),SUM(I8:L8),SUM(I8:L8)-MAX(I8:L8))</f>
        <v>150</v>
      </c>
    </row>
    <row r="9" spans="1:13" s="1" customFormat="1" ht="19.5" customHeight="1">
      <c r="A9" s="1">
        <f t="shared" si="0"/>
        <v>7</v>
      </c>
      <c r="B9" s="68"/>
      <c r="C9" s="72"/>
      <c r="D9" s="74"/>
      <c r="E9" s="89"/>
      <c r="F9" s="8"/>
      <c r="G9" s="66"/>
      <c r="H9" s="7"/>
      <c r="I9" s="69">
        <v>50</v>
      </c>
      <c r="J9" s="93">
        <v>50</v>
      </c>
      <c r="K9" s="69">
        <v>50</v>
      </c>
      <c r="L9" s="69"/>
      <c r="M9" s="83">
        <f t="shared" si="1"/>
        <v>150</v>
      </c>
    </row>
    <row r="10" spans="1:13" s="1" customFormat="1" ht="19.5" customHeight="1">
      <c r="A10" s="1">
        <f t="shared" si="0"/>
        <v>8</v>
      </c>
      <c r="B10" s="68"/>
      <c r="C10" s="72"/>
      <c r="D10" s="74"/>
      <c r="E10" s="91"/>
      <c r="F10" s="8"/>
      <c r="G10" s="66"/>
      <c r="H10" s="8"/>
      <c r="I10" s="69">
        <v>50</v>
      </c>
      <c r="J10" s="69">
        <v>50</v>
      </c>
      <c r="K10" s="69">
        <v>50</v>
      </c>
      <c r="L10" s="69"/>
      <c r="M10" s="83">
        <f t="shared" si="1"/>
        <v>150</v>
      </c>
    </row>
    <row r="11" spans="1:13" s="1" customFormat="1" ht="19.5" customHeight="1">
      <c r="A11" s="1">
        <f t="shared" si="0"/>
        <v>9</v>
      </c>
      <c r="B11" s="68"/>
      <c r="C11" s="72"/>
      <c r="D11" s="74"/>
      <c r="E11" s="91"/>
      <c r="F11" s="8"/>
      <c r="G11" s="66"/>
      <c r="H11" s="8"/>
      <c r="I11" s="69">
        <v>50</v>
      </c>
      <c r="J11" s="69">
        <v>50</v>
      </c>
      <c r="K11" s="69">
        <v>50</v>
      </c>
      <c r="L11" s="69"/>
      <c r="M11" s="83">
        <f t="shared" si="1"/>
        <v>150</v>
      </c>
    </row>
    <row r="12" spans="1:13" s="1" customFormat="1" ht="19.5" customHeight="1">
      <c r="A12" s="1">
        <f t="shared" si="0"/>
        <v>10</v>
      </c>
      <c r="B12" s="68"/>
      <c r="C12" s="72"/>
      <c r="D12" s="74"/>
      <c r="E12" s="91"/>
      <c r="F12" s="8"/>
      <c r="G12" s="66"/>
      <c r="H12" s="8"/>
      <c r="I12" s="69">
        <v>50</v>
      </c>
      <c r="J12" s="69">
        <v>50</v>
      </c>
      <c r="K12" s="69">
        <v>50</v>
      </c>
      <c r="L12" s="69"/>
      <c r="M12" s="83">
        <f t="shared" si="1"/>
        <v>150</v>
      </c>
    </row>
    <row r="13" spans="1:13" s="1" customFormat="1" ht="19.5" customHeight="1">
      <c r="A13" s="1">
        <f t="shared" si="0"/>
        <v>11</v>
      </c>
      <c r="B13" s="68"/>
      <c r="C13" s="72"/>
      <c r="D13" s="74"/>
      <c r="E13" s="91"/>
      <c r="F13" s="8"/>
      <c r="G13" s="66"/>
      <c r="H13" s="8"/>
      <c r="I13" s="69">
        <v>50</v>
      </c>
      <c r="J13" s="69">
        <v>50</v>
      </c>
      <c r="K13" s="69">
        <v>50</v>
      </c>
      <c r="L13" s="69"/>
      <c r="M13" s="83">
        <f t="shared" si="1"/>
        <v>150</v>
      </c>
    </row>
    <row r="14" spans="1:13" s="1" customFormat="1" ht="19.5" customHeight="1">
      <c r="A14" s="1">
        <f t="shared" si="0"/>
        <v>12</v>
      </c>
      <c r="B14" s="68"/>
      <c r="C14" s="72"/>
      <c r="D14" s="74"/>
      <c r="E14" s="91"/>
      <c r="F14" s="8"/>
      <c r="G14" s="66"/>
      <c r="H14" s="8"/>
      <c r="I14" s="69">
        <v>50</v>
      </c>
      <c r="J14" s="69">
        <v>50</v>
      </c>
      <c r="K14" s="69">
        <v>50</v>
      </c>
      <c r="L14" s="69"/>
      <c r="M14" s="83">
        <f t="shared" si="1"/>
        <v>150</v>
      </c>
    </row>
    <row r="15" spans="1:13" s="1" customFormat="1" ht="19.5" customHeight="1">
      <c r="A15" s="1">
        <f t="shared" si="0"/>
        <v>13</v>
      </c>
      <c r="B15" s="68"/>
      <c r="C15" s="72"/>
      <c r="D15" s="74"/>
      <c r="E15" s="91"/>
      <c r="F15" s="8"/>
      <c r="G15" s="66"/>
      <c r="H15" s="8"/>
      <c r="I15" s="69">
        <v>50</v>
      </c>
      <c r="J15" s="69">
        <v>50</v>
      </c>
      <c r="K15" s="69">
        <v>50</v>
      </c>
      <c r="L15" s="69"/>
      <c r="M15" s="83">
        <f t="shared" si="1"/>
        <v>150</v>
      </c>
    </row>
    <row r="16" spans="1:13" s="1" customFormat="1" ht="19.5" customHeight="1">
      <c r="A16" s="1">
        <f t="shared" si="0"/>
        <v>14</v>
      </c>
      <c r="B16" s="68"/>
      <c r="C16" s="72"/>
      <c r="D16" s="74"/>
      <c r="E16" s="91"/>
      <c r="F16" s="8"/>
      <c r="G16" s="66"/>
      <c r="H16" s="8"/>
      <c r="I16" s="69">
        <v>50</v>
      </c>
      <c r="J16" s="69">
        <v>50</v>
      </c>
      <c r="K16" s="69">
        <v>50</v>
      </c>
      <c r="L16" s="69"/>
      <c r="M16" s="83">
        <f t="shared" si="1"/>
        <v>150</v>
      </c>
    </row>
    <row r="17" spans="1:13" s="1" customFormat="1" ht="19.5" customHeight="1">
      <c r="A17" s="1">
        <f t="shared" si="0"/>
        <v>15</v>
      </c>
      <c r="B17" s="68"/>
      <c r="C17" s="72"/>
      <c r="D17" s="74"/>
      <c r="E17" s="91"/>
      <c r="F17" s="8"/>
      <c r="G17" s="66"/>
      <c r="H17" s="8"/>
      <c r="I17" s="69">
        <v>50</v>
      </c>
      <c r="J17" s="69">
        <v>50</v>
      </c>
      <c r="K17" s="69">
        <v>50</v>
      </c>
      <c r="L17" s="69"/>
      <c r="M17" s="83">
        <f t="shared" si="1"/>
        <v>150</v>
      </c>
    </row>
    <row r="18" spans="1:13" s="1" customFormat="1" ht="19.5" customHeight="1">
      <c r="A18" s="1">
        <f t="shared" si="0"/>
        <v>16</v>
      </c>
      <c r="B18" s="68"/>
      <c r="C18" s="72"/>
      <c r="D18" s="74"/>
      <c r="E18" s="91"/>
      <c r="F18" s="8"/>
      <c r="G18" s="66"/>
      <c r="H18" s="8"/>
      <c r="I18" s="69">
        <v>50</v>
      </c>
      <c r="J18" s="69">
        <v>50</v>
      </c>
      <c r="K18" s="69">
        <v>50</v>
      </c>
      <c r="L18" s="69"/>
      <c r="M18" s="83">
        <f t="shared" si="1"/>
        <v>150</v>
      </c>
    </row>
    <row r="19" spans="1:13" s="1" customFormat="1" ht="19.5" customHeight="1">
      <c r="A19" s="1">
        <f t="shared" si="0"/>
        <v>17</v>
      </c>
      <c r="B19" s="68"/>
      <c r="C19" s="72"/>
      <c r="D19" s="74"/>
      <c r="E19" s="91"/>
      <c r="F19" s="8"/>
      <c r="G19" s="66"/>
      <c r="H19" s="8"/>
      <c r="I19" s="69">
        <v>50</v>
      </c>
      <c r="J19" s="69">
        <v>50</v>
      </c>
      <c r="K19" s="69">
        <v>50</v>
      </c>
      <c r="L19" s="69"/>
      <c r="M19" s="83">
        <f t="shared" si="1"/>
        <v>150</v>
      </c>
    </row>
    <row r="20" spans="1:13" s="1" customFormat="1" ht="19.5" customHeight="1">
      <c r="A20" s="1">
        <f t="shared" si="0"/>
        <v>18</v>
      </c>
      <c r="B20" s="68"/>
      <c r="C20" s="72"/>
      <c r="D20" s="74"/>
      <c r="E20" s="91"/>
      <c r="F20" s="8"/>
      <c r="G20" s="66"/>
      <c r="H20" s="8"/>
      <c r="I20" s="69">
        <v>50</v>
      </c>
      <c r="J20" s="69">
        <v>50</v>
      </c>
      <c r="K20" s="69">
        <v>50</v>
      </c>
      <c r="L20" s="69"/>
      <c r="M20" s="83">
        <f>IF(OR(I20=0,J20=0,K20=0,L20=0),SUM(I20:L20),SUM(I20:L20)-MAX(I20:L20))</f>
        <v>150</v>
      </c>
    </row>
    <row r="21" spans="1:13" s="1" customFormat="1" ht="19.5" customHeight="1">
      <c r="A21" s="1">
        <f t="shared" si="0"/>
        <v>19</v>
      </c>
      <c r="B21" s="72"/>
      <c r="C21" s="72"/>
      <c r="D21" s="72"/>
      <c r="E21" s="72"/>
      <c r="G21" s="72"/>
      <c r="I21" s="69">
        <v>50</v>
      </c>
      <c r="J21" s="69">
        <v>50</v>
      </c>
      <c r="K21" s="69">
        <v>50</v>
      </c>
      <c r="L21" s="69"/>
      <c r="M21" s="83">
        <f>IF(OR(I21=0,J21=0,K21=0,L21=0),SUM(I21:L21),SUM(I21:L21)-MAX(I21:L21))</f>
        <v>150</v>
      </c>
    </row>
    <row r="22" spans="1:13" s="1" customFormat="1" ht="19.5" customHeight="1">
      <c r="A22" s="1">
        <f t="shared" si="0"/>
        <v>20</v>
      </c>
      <c r="B22" s="72"/>
      <c r="C22" s="72"/>
      <c r="D22" s="72"/>
      <c r="E22" s="72"/>
      <c r="G22" s="72"/>
      <c r="I22" s="69">
        <v>50</v>
      </c>
      <c r="J22" s="69">
        <v>50</v>
      </c>
      <c r="K22" s="69">
        <v>50</v>
      </c>
      <c r="L22" s="69"/>
      <c r="M22" s="83">
        <f>IF(OR(I22=0,J22=0,K22=0,L22=0),SUM(I22:L22),SUM(I22:L22)-MAX(I22:L22))</f>
        <v>150</v>
      </c>
    </row>
    <row r="23" s="1" customFormat="1" ht="19.5" customHeight="1"/>
    <row r="24" spans="3:5" s="1" customFormat="1" ht="19.5" customHeight="1">
      <c r="C24" s="4" t="s">
        <v>209</v>
      </c>
      <c r="D24" s="1" t="s">
        <v>210</v>
      </c>
      <c r="E24" s="2">
        <f>COUNT(D3:D23)</f>
        <v>2</v>
      </c>
    </row>
    <row r="25" s="1" customFormat="1" ht="19.5" customHeight="1"/>
    <row r="26" spans="3:5" s="1" customFormat="1" ht="19.5" customHeight="1">
      <c r="C26" s="4" t="s">
        <v>211</v>
      </c>
      <c r="D26" s="1" t="s">
        <v>210</v>
      </c>
      <c r="E26" s="2">
        <f>E24+'U 19 Ju'!E24+'U 17 Mä'!E27+'U 17 Ju'!E48+'U 15 Mä'!E42+'U 15 Ju'!E48+'U 13 Mä'!E28+'U 13 Ju'!E44+'U 11 Mä'!E11+'U 11 Ju'!E19</f>
        <v>106</v>
      </c>
    </row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pans="1:16" ht="12.75">
      <c r="A39" s="22"/>
      <c r="B39" s="39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P39" s="22"/>
    </row>
    <row r="40" spans="1:16" ht="12.75">
      <c r="A40" s="22"/>
      <c r="B40" s="39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P40" s="22"/>
    </row>
    <row r="41" spans="1:16" ht="12.75">
      <c r="A41" s="22"/>
      <c r="B41" s="39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P41" s="22"/>
    </row>
    <row r="42" spans="1:16" ht="12.75">
      <c r="A42" s="22"/>
      <c r="B42" s="39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P42" s="22"/>
    </row>
    <row r="43" spans="1:16" ht="12.75">
      <c r="A43" s="22"/>
      <c r="B43" s="39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P43" s="22"/>
    </row>
    <row r="44" spans="1:16" ht="12.75">
      <c r="A44" s="22"/>
      <c r="B44" s="39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P44" s="22"/>
    </row>
    <row r="45" spans="1:16" ht="12.75">
      <c r="A45" s="22"/>
      <c r="B45" s="39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P45" s="22"/>
    </row>
    <row r="46" spans="1:16" ht="12.75">
      <c r="A46" s="22"/>
      <c r="B46" s="39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P46" s="22"/>
    </row>
    <row r="47" spans="1:16" ht="12.75">
      <c r="A47" s="22"/>
      <c r="B47" s="39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P47" s="22"/>
    </row>
    <row r="48" spans="1:16" ht="12.75">
      <c r="A48" s="22"/>
      <c r="B48" s="39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P48" s="22"/>
    </row>
  </sheetData>
  <mergeCells count="1">
    <mergeCell ref="C1:H1"/>
  </mergeCells>
  <conditionalFormatting sqref="I3:I22">
    <cfRule type="cellIs" priority="1" dxfId="1" operator="equal" stopIfTrue="1">
      <formula>0</formula>
    </cfRule>
  </conditionalFormatting>
  <conditionalFormatting sqref="F3:F6 F8:F22">
    <cfRule type="cellIs" priority="2" dxfId="0" operator="lessThan" stopIfTrue="1">
      <formula>91</formula>
    </cfRule>
  </conditionalFormatting>
  <printOptions/>
  <pageMargins left="0.4" right="0.1968503937007874" top="0.984251968503937" bottom="0.5905511811023623" header="0.31496062992125984" footer="0.31496062992125984"/>
  <pageSetup horizontalDpi="300" verticalDpi="300" orientation="portrait" paperSize="9" scale="98" r:id="rId1"/>
  <headerFooter alignWithMargins="0">
    <oddHeader>&amp;LAbschlußrangliste SW Einzel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9"/>
  <sheetViews>
    <sheetView zoomScaleSheetLayoutView="100" workbookViewId="0" topLeftCell="A1">
      <selection activeCell="A5" sqref="A5"/>
    </sheetView>
  </sheetViews>
  <sheetFormatPr defaultColWidth="11.421875" defaultRowHeight="12.75"/>
  <cols>
    <col min="1" max="1" width="6.8515625" style="0" customWidth="1"/>
    <col min="2" max="2" width="1.7109375" style="0" customWidth="1"/>
    <col min="3" max="3" width="25.7109375" style="0" customWidth="1"/>
    <col min="4" max="4" width="2.00390625" style="0" customWidth="1"/>
    <col min="5" max="5" width="25.7109375" style="0" customWidth="1"/>
    <col min="6" max="6" width="3.140625" style="0" customWidth="1"/>
    <col min="7" max="7" width="2.00390625" style="0" customWidth="1"/>
    <col min="8" max="8" width="3.00390625" style="0" customWidth="1"/>
    <col min="9" max="9" width="7.140625" style="0" customWidth="1"/>
    <col min="10" max="10" width="3.28125" style="0" customWidth="1"/>
    <col min="11" max="11" width="25.7109375" style="0" customWidth="1"/>
    <col min="12" max="12" width="2.57421875" style="0" customWidth="1"/>
    <col min="13" max="13" width="25.7109375" style="0" customWidth="1"/>
    <col min="14" max="14" width="3.00390625" style="0" customWidth="1"/>
    <col min="15" max="15" width="1.8515625" style="0" customWidth="1"/>
  </cols>
  <sheetData>
    <row r="1" spans="1:11" ht="19.5" customHeight="1">
      <c r="A1" s="141" t="s">
        <v>437</v>
      </c>
      <c r="D1" s="140" t="s">
        <v>438</v>
      </c>
      <c r="E1" s="142" t="s">
        <v>441</v>
      </c>
      <c r="J1" s="140" t="s">
        <v>439</v>
      </c>
      <c r="K1" s="142" t="s">
        <v>440</v>
      </c>
    </row>
    <row r="2" ht="19.5" customHeight="1"/>
    <row r="3" spans="1:15" ht="15">
      <c r="A3" s="118"/>
      <c r="B3" s="119"/>
      <c r="C3" s="119"/>
      <c r="D3" s="119"/>
      <c r="E3" s="119"/>
      <c r="F3" s="119"/>
      <c r="G3" s="120"/>
      <c r="H3" s="121"/>
      <c r="I3" s="118"/>
      <c r="J3" s="119"/>
      <c r="K3" s="119"/>
      <c r="L3" s="119"/>
      <c r="M3" s="119"/>
      <c r="N3" s="119"/>
      <c r="O3" s="120"/>
    </row>
    <row r="4" spans="1:15" ht="24">
      <c r="A4" s="122" t="s">
        <v>536</v>
      </c>
      <c r="B4" s="123"/>
      <c r="C4" s="123"/>
      <c r="D4" s="123"/>
      <c r="E4" s="123"/>
      <c r="F4" s="123"/>
      <c r="G4" s="124"/>
      <c r="H4" s="121"/>
      <c r="I4" s="138" t="str">
        <f>A4</f>
        <v>3. Perspektivturnier SW</v>
      </c>
      <c r="J4" s="123"/>
      <c r="K4" s="123"/>
      <c r="L4" s="123"/>
      <c r="M4" s="123"/>
      <c r="N4" s="123"/>
      <c r="O4" s="124"/>
    </row>
    <row r="5" spans="1:15" ht="15">
      <c r="A5" s="125"/>
      <c r="B5" s="126"/>
      <c r="C5" s="126"/>
      <c r="D5" s="126"/>
      <c r="E5" s="126"/>
      <c r="F5" s="126"/>
      <c r="G5" s="124"/>
      <c r="H5" s="121"/>
      <c r="I5" s="125"/>
      <c r="J5" s="126"/>
      <c r="K5" s="126"/>
      <c r="L5" s="126"/>
      <c r="M5" s="126"/>
      <c r="N5" s="126"/>
      <c r="O5" s="124"/>
    </row>
    <row r="6" spans="1:15" ht="21">
      <c r="A6" s="143" t="str">
        <f>"Disziplin:   "&amp;E1&amp;"            AK:   "&amp;K1</f>
        <v>Disziplin:   JE            AK:   U11</v>
      </c>
      <c r="B6" s="126"/>
      <c r="C6" s="126"/>
      <c r="D6" s="126"/>
      <c r="E6" s="126"/>
      <c r="F6" s="127" t="s">
        <v>427</v>
      </c>
      <c r="G6" s="124"/>
      <c r="H6" s="121"/>
      <c r="I6" s="139" t="str">
        <f>A6</f>
        <v>Disziplin:   JE            AK:   U11</v>
      </c>
      <c r="J6" s="126"/>
      <c r="K6" s="126"/>
      <c r="L6" s="126"/>
      <c r="M6" s="126"/>
      <c r="N6" s="127" t="s">
        <v>427</v>
      </c>
      <c r="O6" s="124"/>
    </row>
    <row r="7" spans="1:15" ht="15">
      <c r="A7" s="125"/>
      <c r="B7" s="126"/>
      <c r="C7" s="126"/>
      <c r="D7" s="126"/>
      <c r="E7" s="126"/>
      <c r="F7" s="126"/>
      <c r="G7" s="124"/>
      <c r="H7" s="121"/>
      <c r="I7" s="125"/>
      <c r="J7" s="126"/>
      <c r="K7" s="126"/>
      <c r="L7" s="126"/>
      <c r="M7" s="126"/>
      <c r="N7" s="126"/>
      <c r="O7" s="124"/>
    </row>
    <row r="8" spans="1:17" ht="24">
      <c r="A8" s="125"/>
      <c r="B8" s="128" t="s">
        <v>428</v>
      </c>
      <c r="C8" s="129" t="str">
        <f>IF(E1="JE",IF(K1="U11",'U 11 Ju'!B3&amp;", "&amp;'U 11 Ju'!C3,0),0)</f>
        <v>Feuerstein, Florian</v>
      </c>
      <c r="D8" s="130" t="s">
        <v>429</v>
      </c>
      <c r="E8" s="129"/>
      <c r="F8" s="131" t="s">
        <v>430</v>
      </c>
      <c r="G8" s="124"/>
      <c r="H8" s="121"/>
      <c r="I8" s="125"/>
      <c r="J8" s="128" t="s">
        <v>428</v>
      </c>
      <c r="K8" s="129"/>
      <c r="L8" s="130" t="s">
        <v>429</v>
      </c>
      <c r="M8" s="129"/>
      <c r="N8" s="131" t="s">
        <v>430</v>
      </c>
      <c r="O8" s="124"/>
      <c r="Q8" s="153"/>
    </row>
    <row r="9" spans="1:15" ht="15">
      <c r="A9" s="125"/>
      <c r="B9" s="126"/>
      <c r="C9" s="126"/>
      <c r="D9" s="126"/>
      <c r="E9" s="126"/>
      <c r="F9" s="126"/>
      <c r="G9" s="124"/>
      <c r="H9" s="121"/>
      <c r="I9" s="125"/>
      <c r="J9" s="126"/>
      <c r="K9" s="126"/>
      <c r="L9" s="126"/>
      <c r="M9" s="126"/>
      <c r="N9" s="126"/>
      <c r="O9" s="124"/>
    </row>
    <row r="10" spans="1:15" ht="24">
      <c r="A10" s="132" t="s">
        <v>431</v>
      </c>
      <c r="B10" s="126"/>
      <c r="C10" s="133"/>
      <c r="D10" s="134" t="s">
        <v>432</v>
      </c>
      <c r="E10" s="133"/>
      <c r="F10" s="126"/>
      <c r="G10" s="124"/>
      <c r="H10" s="121"/>
      <c r="I10" s="132" t="s">
        <v>431</v>
      </c>
      <c r="J10" s="126"/>
      <c r="K10" s="133"/>
      <c r="L10" s="134" t="s">
        <v>432</v>
      </c>
      <c r="M10" s="133"/>
      <c r="N10" s="126"/>
      <c r="O10" s="124"/>
    </row>
    <row r="11" spans="1:15" ht="24">
      <c r="A11" s="135" t="s">
        <v>433</v>
      </c>
      <c r="B11" s="126"/>
      <c r="C11" s="133"/>
      <c r="D11" s="134" t="s">
        <v>432</v>
      </c>
      <c r="E11" s="133"/>
      <c r="F11" s="126"/>
      <c r="G11" s="124"/>
      <c r="H11" s="121"/>
      <c r="I11" s="135" t="s">
        <v>433</v>
      </c>
      <c r="J11" s="126"/>
      <c r="K11" s="133"/>
      <c r="L11" s="134" t="s">
        <v>432</v>
      </c>
      <c r="M11" s="133"/>
      <c r="N11" s="126"/>
      <c r="O11" s="124"/>
    </row>
    <row r="12" spans="1:15" ht="24">
      <c r="A12" s="135" t="s">
        <v>434</v>
      </c>
      <c r="B12" s="126"/>
      <c r="C12" s="133"/>
      <c r="D12" s="134" t="s">
        <v>432</v>
      </c>
      <c r="E12" s="133"/>
      <c r="F12" s="126"/>
      <c r="G12" s="124"/>
      <c r="H12" s="121"/>
      <c r="I12" s="135" t="s">
        <v>434</v>
      </c>
      <c r="J12" s="126"/>
      <c r="K12" s="133"/>
      <c r="L12" s="134" t="s">
        <v>432</v>
      </c>
      <c r="M12" s="133"/>
      <c r="N12" s="126"/>
      <c r="O12" s="124"/>
    </row>
    <row r="13" spans="1:15" ht="15">
      <c r="A13" s="125"/>
      <c r="B13" s="126"/>
      <c r="C13" s="126"/>
      <c r="D13" s="126"/>
      <c r="E13" s="126"/>
      <c r="F13" s="126"/>
      <c r="G13" s="124"/>
      <c r="H13" s="121"/>
      <c r="I13" s="125"/>
      <c r="J13" s="126"/>
      <c r="K13" s="126"/>
      <c r="L13" s="126"/>
      <c r="M13" s="126"/>
      <c r="N13" s="126"/>
      <c r="O13" s="124"/>
    </row>
    <row r="14" spans="1:15" ht="24">
      <c r="A14" s="132" t="s">
        <v>435</v>
      </c>
      <c r="B14" s="126"/>
      <c r="C14" s="126"/>
      <c r="D14" s="130" t="s">
        <v>436</v>
      </c>
      <c r="E14" s="126"/>
      <c r="F14" s="126"/>
      <c r="G14" s="124"/>
      <c r="H14" s="121"/>
      <c r="I14" s="132" t="s">
        <v>435</v>
      </c>
      <c r="J14" s="126"/>
      <c r="K14" s="126"/>
      <c r="L14" s="130" t="s">
        <v>436</v>
      </c>
      <c r="M14" s="126"/>
      <c r="N14" s="126"/>
      <c r="O14" s="124"/>
    </row>
    <row r="15" spans="1:15" ht="15">
      <c r="A15" s="136"/>
      <c r="B15" s="133"/>
      <c r="C15" s="133"/>
      <c r="D15" s="133"/>
      <c r="E15" s="133"/>
      <c r="F15" s="133"/>
      <c r="G15" s="137"/>
      <c r="H15" s="121"/>
      <c r="I15" s="136"/>
      <c r="J15" s="133"/>
      <c r="K15" s="133"/>
      <c r="L15" s="133"/>
      <c r="M15" s="133"/>
      <c r="N15" s="133"/>
      <c r="O15" s="137"/>
    </row>
    <row r="16" spans="1:15" ht="1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</row>
    <row r="17" spans="1:15" ht="15">
      <c r="A17" s="118"/>
      <c r="B17" s="119"/>
      <c r="C17" s="119"/>
      <c r="D17" s="119"/>
      <c r="E17" s="119"/>
      <c r="F17" s="119"/>
      <c r="G17" s="120"/>
      <c r="H17" s="121"/>
      <c r="I17" s="118"/>
      <c r="J17" s="119"/>
      <c r="K17" s="119"/>
      <c r="L17" s="119"/>
      <c r="M17" s="119"/>
      <c r="N17" s="119"/>
      <c r="O17" s="120"/>
    </row>
    <row r="18" spans="1:15" ht="24">
      <c r="A18" s="138" t="str">
        <f>A4</f>
        <v>3. Perspektivturnier SW</v>
      </c>
      <c r="B18" s="123"/>
      <c r="C18" s="123"/>
      <c r="D18" s="123"/>
      <c r="E18" s="123"/>
      <c r="F18" s="123"/>
      <c r="G18" s="124"/>
      <c r="H18" s="121"/>
      <c r="I18" s="138" t="str">
        <f>A4</f>
        <v>3. Perspektivturnier SW</v>
      </c>
      <c r="J18" s="123"/>
      <c r="K18" s="123"/>
      <c r="L18" s="123"/>
      <c r="M18" s="123"/>
      <c r="N18" s="123"/>
      <c r="O18" s="124"/>
    </row>
    <row r="19" spans="1:15" ht="15">
      <c r="A19" s="125"/>
      <c r="B19" s="126"/>
      <c r="C19" s="126"/>
      <c r="D19" s="126"/>
      <c r="E19" s="126"/>
      <c r="F19" s="126"/>
      <c r="G19" s="124"/>
      <c r="H19" s="121"/>
      <c r="I19" s="125"/>
      <c r="J19" s="126"/>
      <c r="K19" s="126"/>
      <c r="L19" s="126"/>
      <c r="M19" s="126"/>
      <c r="N19" s="126"/>
      <c r="O19" s="124"/>
    </row>
    <row r="20" spans="1:15" ht="18">
      <c r="A20" s="139" t="str">
        <f>A6</f>
        <v>Disziplin:   JE            AK:   U11</v>
      </c>
      <c r="B20" s="126"/>
      <c r="C20" s="126"/>
      <c r="D20" s="126"/>
      <c r="E20" s="126"/>
      <c r="F20" s="127" t="s">
        <v>427</v>
      </c>
      <c r="G20" s="124"/>
      <c r="H20" s="121"/>
      <c r="I20" s="139" t="str">
        <f>A6</f>
        <v>Disziplin:   JE            AK:   U11</v>
      </c>
      <c r="J20" s="126"/>
      <c r="K20" s="126"/>
      <c r="L20" s="126"/>
      <c r="M20" s="126"/>
      <c r="N20" s="127" t="s">
        <v>427</v>
      </c>
      <c r="O20" s="124"/>
    </row>
    <row r="21" spans="1:15" ht="15">
      <c r="A21" s="125"/>
      <c r="B21" s="126"/>
      <c r="C21" s="126"/>
      <c r="D21" s="126"/>
      <c r="E21" s="126"/>
      <c r="F21" s="126"/>
      <c r="G21" s="124"/>
      <c r="H21" s="121"/>
      <c r="I21" s="125"/>
      <c r="J21" s="126"/>
      <c r="K21" s="126"/>
      <c r="L21" s="126"/>
      <c r="M21" s="126"/>
      <c r="N21" s="126"/>
      <c r="O21" s="124"/>
    </row>
    <row r="22" spans="1:15" ht="24">
      <c r="A22" s="125"/>
      <c r="B22" s="128" t="s">
        <v>428</v>
      </c>
      <c r="C22" s="129"/>
      <c r="D22" s="130" t="s">
        <v>429</v>
      </c>
      <c r="E22" s="129"/>
      <c r="F22" s="131" t="s">
        <v>430</v>
      </c>
      <c r="G22" s="124"/>
      <c r="H22" s="121"/>
      <c r="I22" s="125"/>
      <c r="J22" s="128" t="s">
        <v>428</v>
      </c>
      <c r="K22" s="129"/>
      <c r="L22" s="130" t="s">
        <v>429</v>
      </c>
      <c r="M22" s="129"/>
      <c r="N22" s="131" t="s">
        <v>430</v>
      </c>
      <c r="O22" s="124"/>
    </row>
    <row r="23" spans="1:15" ht="15">
      <c r="A23" s="125"/>
      <c r="B23" s="126"/>
      <c r="C23" s="126"/>
      <c r="D23" s="126"/>
      <c r="E23" s="126"/>
      <c r="F23" s="126"/>
      <c r="G23" s="124"/>
      <c r="H23" s="121"/>
      <c r="I23" s="125"/>
      <c r="J23" s="126"/>
      <c r="K23" s="126"/>
      <c r="L23" s="126"/>
      <c r="M23" s="126"/>
      <c r="N23" s="126"/>
      <c r="O23" s="124"/>
    </row>
    <row r="24" spans="1:15" ht="24">
      <c r="A24" s="132" t="s">
        <v>431</v>
      </c>
      <c r="B24" s="126"/>
      <c r="C24" s="133"/>
      <c r="D24" s="134" t="s">
        <v>432</v>
      </c>
      <c r="E24" s="133"/>
      <c r="F24" s="126"/>
      <c r="G24" s="124"/>
      <c r="H24" s="121"/>
      <c r="I24" s="132" t="s">
        <v>431</v>
      </c>
      <c r="J24" s="126"/>
      <c r="K24" s="133"/>
      <c r="L24" s="134" t="s">
        <v>432</v>
      </c>
      <c r="M24" s="133"/>
      <c r="N24" s="126"/>
      <c r="O24" s="124"/>
    </row>
    <row r="25" spans="1:15" ht="24">
      <c r="A25" s="135" t="s">
        <v>433</v>
      </c>
      <c r="B25" s="126"/>
      <c r="C25" s="133"/>
      <c r="D25" s="134" t="s">
        <v>432</v>
      </c>
      <c r="E25" s="133"/>
      <c r="F25" s="126"/>
      <c r="G25" s="124"/>
      <c r="H25" s="121"/>
      <c r="I25" s="135" t="s">
        <v>433</v>
      </c>
      <c r="J25" s="126"/>
      <c r="K25" s="133"/>
      <c r="L25" s="134" t="s">
        <v>432</v>
      </c>
      <c r="M25" s="133"/>
      <c r="N25" s="126"/>
      <c r="O25" s="124"/>
    </row>
    <row r="26" spans="1:15" ht="24">
      <c r="A26" s="135" t="s">
        <v>434</v>
      </c>
      <c r="B26" s="126"/>
      <c r="C26" s="133"/>
      <c r="D26" s="134" t="s">
        <v>432</v>
      </c>
      <c r="E26" s="133"/>
      <c r="F26" s="126"/>
      <c r="G26" s="124"/>
      <c r="H26" s="121"/>
      <c r="I26" s="135" t="s">
        <v>434</v>
      </c>
      <c r="J26" s="126"/>
      <c r="K26" s="133"/>
      <c r="L26" s="134" t="s">
        <v>432</v>
      </c>
      <c r="M26" s="133"/>
      <c r="N26" s="126"/>
      <c r="O26" s="124"/>
    </row>
    <row r="27" spans="1:15" ht="15">
      <c r="A27" s="125"/>
      <c r="B27" s="126"/>
      <c r="C27" s="126"/>
      <c r="D27" s="126"/>
      <c r="E27" s="126"/>
      <c r="F27" s="126"/>
      <c r="G27" s="124"/>
      <c r="H27" s="121"/>
      <c r="I27" s="125"/>
      <c r="J27" s="126"/>
      <c r="K27" s="126"/>
      <c r="L27" s="126"/>
      <c r="M27" s="126"/>
      <c r="N27" s="126"/>
      <c r="O27" s="124"/>
    </row>
    <row r="28" spans="1:15" ht="24">
      <c r="A28" s="132" t="s">
        <v>435</v>
      </c>
      <c r="B28" s="126"/>
      <c r="C28" s="126"/>
      <c r="D28" s="130" t="s">
        <v>436</v>
      </c>
      <c r="E28" s="126"/>
      <c r="F28" s="126"/>
      <c r="G28" s="124"/>
      <c r="H28" s="121"/>
      <c r="I28" s="132" t="s">
        <v>435</v>
      </c>
      <c r="J28" s="126"/>
      <c r="K28" s="126"/>
      <c r="L28" s="130" t="s">
        <v>436</v>
      </c>
      <c r="M28" s="126"/>
      <c r="N28" s="126"/>
      <c r="O28" s="124"/>
    </row>
    <row r="29" spans="1:15" ht="15">
      <c r="A29" s="136"/>
      <c r="B29" s="133"/>
      <c r="C29" s="133"/>
      <c r="D29" s="133"/>
      <c r="E29" s="133"/>
      <c r="F29" s="133"/>
      <c r="G29" s="137"/>
      <c r="H29" s="121"/>
      <c r="I29" s="136"/>
      <c r="J29" s="133"/>
      <c r="K29" s="133"/>
      <c r="L29" s="133"/>
      <c r="M29" s="133"/>
      <c r="N29" s="133"/>
      <c r="O29" s="137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H24" sqref="H24"/>
    </sheetView>
  </sheetViews>
  <sheetFormatPr defaultColWidth="11.421875" defaultRowHeight="12.75"/>
  <cols>
    <col min="1" max="1" width="2.7109375" style="45" customWidth="1"/>
    <col min="2" max="2" width="14.7109375" style="41" customWidth="1"/>
    <col min="3" max="3" width="10.57421875" style="34" customWidth="1"/>
    <col min="4" max="4" width="3.00390625" style="13" customWidth="1"/>
    <col min="5" max="5" width="7.140625" style="26" customWidth="1"/>
    <col min="6" max="6" width="5.421875" style="40" customWidth="1"/>
    <col min="7" max="7" width="6.00390625" style="35" customWidth="1"/>
    <col min="8" max="8" width="13.7109375" style="34" customWidth="1"/>
    <col min="9" max="9" width="5.421875" style="20" customWidth="1"/>
    <col min="10" max="10" width="5.140625" style="20" customWidth="1"/>
    <col min="11" max="12" width="5.00390625" style="20" customWidth="1"/>
    <col min="13" max="13" width="8.140625" style="35" customWidth="1"/>
    <col min="14" max="16384" width="11.421875" style="34" customWidth="1"/>
  </cols>
  <sheetData>
    <row r="1" spans="1:13" s="1" customFormat="1" ht="26.25" customHeight="1">
      <c r="A1" s="45"/>
      <c r="B1" s="6"/>
      <c r="C1" s="157" t="s">
        <v>77</v>
      </c>
      <c r="D1" s="157"/>
      <c r="E1" s="157"/>
      <c r="F1" s="157"/>
      <c r="G1" s="157"/>
      <c r="H1" s="157"/>
      <c r="I1" s="2"/>
      <c r="J1" s="2"/>
      <c r="K1" s="2"/>
      <c r="L1" s="2"/>
      <c r="M1" s="4"/>
    </row>
    <row r="2" spans="1:13" s="5" customFormat="1" ht="19.5" customHeight="1">
      <c r="A2" s="62"/>
      <c r="B2" s="67" t="s">
        <v>0</v>
      </c>
      <c r="C2" s="71" t="s">
        <v>1</v>
      </c>
      <c r="D2" s="73" t="s">
        <v>20</v>
      </c>
      <c r="E2" s="75" t="s">
        <v>31</v>
      </c>
      <c r="F2" s="64" t="s">
        <v>32</v>
      </c>
      <c r="G2" s="65"/>
      <c r="H2" s="64" t="s">
        <v>2</v>
      </c>
      <c r="I2" s="65" t="s">
        <v>3</v>
      </c>
      <c r="J2" s="65" t="s">
        <v>4</v>
      </c>
      <c r="K2" s="65" t="s">
        <v>5</v>
      </c>
      <c r="L2" s="65" t="s">
        <v>67</v>
      </c>
      <c r="M2" s="70" t="s">
        <v>68</v>
      </c>
    </row>
    <row r="3" spans="1:14" s="1" customFormat="1" ht="19.5" customHeight="1">
      <c r="A3" s="3">
        <v>1</v>
      </c>
      <c r="B3" s="68" t="s">
        <v>339</v>
      </c>
      <c r="C3" s="72" t="s">
        <v>340</v>
      </c>
      <c r="D3" s="115">
        <v>0</v>
      </c>
      <c r="E3" s="66" t="s">
        <v>341</v>
      </c>
      <c r="F3" s="3">
        <v>99</v>
      </c>
      <c r="G3" s="66" t="s">
        <v>26</v>
      </c>
      <c r="H3" s="1" t="s">
        <v>278</v>
      </c>
      <c r="I3" s="69">
        <v>3</v>
      </c>
      <c r="J3" s="69">
        <v>2</v>
      </c>
      <c r="K3" s="69">
        <v>50</v>
      </c>
      <c r="L3" s="69"/>
      <c r="M3" s="83">
        <f aca="true" t="shared" si="0" ref="M3:M10">IF(OR(I3=0,J3=0,K3=0,L3=0),SUM(I3:L3),SUM(I3:L3)-MAX(I3:L3))</f>
        <v>55</v>
      </c>
      <c r="N3" s="1">
        <v>3</v>
      </c>
    </row>
    <row r="4" spans="1:13" s="1" customFormat="1" ht="19.5" customHeight="1">
      <c r="A4" s="3">
        <f aca="true" t="shared" si="1" ref="A4:A10">A3+1</f>
        <v>2</v>
      </c>
      <c r="B4" s="68" t="s">
        <v>382</v>
      </c>
      <c r="C4" s="68" t="s">
        <v>385</v>
      </c>
      <c r="D4" s="115">
        <v>0</v>
      </c>
      <c r="E4" s="86" t="s">
        <v>277</v>
      </c>
      <c r="F4" s="3">
        <v>99</v>
      </c>
      <c r="G4" s="66" t="s">
        <v>21</v>
      </c>
      <c r="H4" s="1" t="s">
        <v>374</v>
      </c>
      <c r="I4" s="69">
        <v>50</v>
      </c>
      <c r="J4" s="69">
        <v>1</v>
      </c>
      <c r="K4" s="69">
        <v>50</v>
      </c>
      <c r="L4" s="69"/>
      <c r="M4" s="83">
        <f t="shared" si="0"/>
        <v>101</v>
      </c>
    </row>
    <row r="5" spans="1:13" s="1" customFormat="1" ht="19.5" customHeight="1">
      <c r="A5" s="3">
        <f t="shared" si="1"/>
        <v>3</v>
      </c>
      <c r="B5" s="68" t="s">
        <v>316</v>
      </c>
      <c r="C5" s="72" t="s">
        <v>317</v>
      </c>
      <c r="D5" s="115"/>
      <c r="E5" s="66" t="s">
        <v>318</v>
      </c>
      <c r="F5" s="3">
        <v>99</v>
      </c>
      <c r="G5" s="66" t="s">
        <v>21</v>
      </c>
      <c r="H5" s="1" t="s">
        <v>310</v>
      </c>
      <c r="I5" s="69">
        <v>1</v>
      </c>
      <c r="J5" s="69">
        <v>50</v>
      </c>
      <c r="K5" s="69">
        <v>50</v>
      </c>
      <c r="L5" s="69"/>
      <c r="M5" s="83">
        <f t="shared" si="0"/>
        <v>101</v>
      </c>
    </row>
    <row r="6" spans="1:13" ht="19.5" customHeight="1">
      <c r="A6" s="3">
        <f t="shared" si="1"/>
        <v>4</v>
      </c>
      <c r="B6" s="68" t="s">
        <v>151</v>
      </c>
      <c r="C6" s="72" t="s">
        <v>319</v>
      </c>
      <c r="D6" s="115"/>
      <c r="E6" s="66" t="s">
        <v>320</v>
      </c>
      <c r="F6" s="3">
        <v>99</v>
      </c>
      <c r="G6" s="66" t="s">
        <v>21</v>
      </c>
      <c r="H6" s="1" t="s">
        <v>310</v>
      </c>
      <c r="I6" s="69">
        <v>2</v>
      </c>
      <c r="J6" s="69">
        <v>50</v>
      </c>
      <c r="K6" s="69">
        <v>50</v>
      </c>
      <c r="L6" s="69"/>
      <c r="M6" s="83">
        <f t="shared" si="0"/>
        <v>102</v>
      </c>
    </row>
    <row r="7" spans="1:13" ht="19.5" customHeight="1">
      <c r="A7" s="3">
        <f t="shared" si="1"/>
        <v>5</v>
      </c>
      <c r="B7" s="68" t="s">
        <v>151</v>
      </c>
      <c r="C7" s="72" t="s">
        <v>569</v>
      </c>
      <c r="D7" s="115">
        <v>0</v>
      </c>
      <c r="E7" s="66" t="s">
        <v>570</v>
      </c>
      <c r="F7" s="3">
        <v>99</v>
      </c>
      <c r="G7" s="66" t="s">
        <v>24</v>
      </c>
      <c r="H7" s="1" t="s">
        <v>27</v>
      </c>
      <c r="I7" s="69">
        <v>50</v>
      </c>
      <c r="J7" s="69">
        <v>50</v>
      </c>
      <c r="K7" s="69">
        <v>50</v>
      </c>
      <c r="L7" s="69"/>
      <c r="M7" s="83">
        <f t="shared" si="0"/>
        <v>150</v>
      </c>
    </row>
    <row r="8" spans="1:13" ht="19.5" customHeight="1">
      <c r="A8" s="3">
        <f t="shared" si="1"/>
        <v>6</v>
      </c>
      <c r="B8" s="68"/>
      <c r="C8" s="72"/>
      <c r="D8" s="115"/>
      <c r="E8" s="66"/>
      <c r="F8" s="3"/>
      <c r="G8" s="66"/>
      <c r="H8" s="1"/>
      <c r="I8" s="69">
        <v>50</v>
      </c>
      <c r="J8" s="69">
        <v>50</v>
      </c>
      <c r="K8" s="69">
        <v>50</v>
      </c>
      <c r="L8" s="69"/>
      <c r="M8" s="83">
        <f t="shared" si="0"/>
        <v>150</v>
      </c>
    </row>
    <row r="9" spans="1:13" ht="19.5" customHeight="1">
      <c r="A9" s="3">
        <f t="shared" si="1"/>
        <v>7</v>
      </c>
      <c r="B9" s="68"/>
      <c r="C9" s="72"/>
      <c r="D9" s="115"/>
      <c r="E9" s="66"/>
      <c r="F9" s="3">
        <v>99</v>
      </c>
      <c r="G9" s="66"/>
      <c r="H9" s="1"/>
      <c r="I9" s="69">
        <v>50</v>
      </c>
      <c r="J9" s="69">
        <v>50</v>
      </c>
      <c r="K9" s="69">
        <v>50</v>
      </c>
      <c r="L9" s="69"/>
      <c r="M9" s="83">
        <f t="shared" si="0"/>
        <v>150</v>
      </c>
    </row>
    <row r="10" spans="1:13" ht="19.5" customHeight="1">
      <c r="A10" s="3">
        <f t="shared" si="1"/>
        <v>8</v>
      </c>
      <c r="B10" s="68"/>
      <c r="C10" s="72"/>
      <c r="D10" s="115"/>
      <c r="E10" s="66"/>
      <c r="F10" s="3">
        <v>99</v>
      </c>
      <c r="G10" s="66"/>
      <c r="H10" s="1"/>
      <c r="I10" s="69">
        <v>50</v>
      </c>
      <c r="J10" s="69">
        <v>50</v>
      </c>
      <c r="K10" s="69">
        <v>50</v>
      </c>
      <c r="L10" s="69"/>
      <c r="M10" s="83">
        <f t="shared" si="0"/>
        <v>150</v>
      </c>
    </row>
    <row r="11" spans="3:5" ht="19.5" customHeight="1">
      <c r="C11" s="4" t="s">
        <v>209</v>
      </c>
      <c r="D11" s="1" t="s">
        <v>210</v>
      </c>
      <c r="E11" s="3">
        <f>COUNT(D3:D10)</f>
        <v>3</v>
      </c>
    </row>
    <row r="12" ht="13.5">
      <c r="E12" s="116"/>
    </row>
  </sheetData>
  <mergeCells count="1">
    <mergeCell ref="C1:H1"/>
  </mergeCells>
  <conditionalFormatting sqref="F3:F4 F6:F10">
    <cfRule type="cellIs" priority="1" dxfId="0" operator="notBetween" stopIfTrue="1">
      <formula>98</formula>
      <formula>99</formula>
    </cfRule>
  </conditionalFormatting>
  <printOptions/>
  <pageMargins left="0.46" right="0.1968503937007874" top="0.984251968503937" bottom="0.3937007874015748" header="0.5118110236220472" footer="0.5118110236220472"/>
  <pageSetup horizontalDpi="300" verticalDpi="300" orientation="portrait" paperSize="9" r:id="rId1"/>
  <headerFooter alignWithMargins="0">
    <oddHeader>&amp;LAbschlußrangliste SW Einzel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zoomScaleSheetLayoutView="100" workbookViewId="0" topLeftCell="A22">
      <selection activeCell="H24" sqref="H24"/>
    </sheetView>
  </sheetViews>
  <sheetFormatPr defaultColWidth="11.421875" defaultRowHeight="12.75"/>
  <cols>
    <col min="1" max="1" width="3.8515625" style="46" customWidth="1"/>
    <col min="2" max="2" width="14.140625" style="42" customWidth="1"/>
    <col min="3" max="3" width="11.421875" style="22" customWidth="1"/>
    <col min="4" max="4" width="2.8515625" style="18" customWidth="1"/>
    <col min="5" max="5" width="6.00390625" style="29" customWidth="1"/>
    <col min="6" max="6" width="4.8515625" style="43" customWidth="1"/>
    <col min="7" max="7" width="7.00390625" style="44" customWidth="1"/>
    <col min="8" max="8" width="17.00390625" style="22" customWidth="1"/>
    <col min="9" max="9" width="4.421875" style="17" customWidth="1"/>
    <col min="10" max="11" width="4.28125" style="17" customWidth="1"/>
    <col min="12" max="12" width="4.7109375" style="17" customWidth="1"/>
    <col min="13" max="13" width="8.140625" style="39" customWidth="1"/>
    <col min="14" max="16384" width="11.421875" style="22" customWidth="1"/>
  </cols>
  <sheetData>
    <row r="1" spans="1:12" s="1" customFormat="1" ht="25.5" customHeight="1">
      <c r="A1" s="45"/>
      <c r="B1" s="6"/>
      <c r="C1" s="158" t="s">
        <v>78</v>
      </c>
      <c r="D1" s="158"/>
      <c r="E1" s="158"/>
      <c r="F1" s="158"/>
      <c r="G1" s="158"/>
      <c r="H1" s="158"/>
      <c r="I1" s="4"/>
      <c r="J1" s="4"/>
      <c r="K1" s="4"/>
      <c r="L1" s="4"/>
    </row>
    <row r="2" spans="1:13" s="5" customFormat="1" ht="19.5" customHeight="1">
      <c r="A2" s="76"/>
      <c r="B2" s="67" t="s">
        <v>0</v>
      </c>
      <c r="C2" s="71" t="s">
        <v>1</v>
      </c>
      <c r="D2" s="112" t="s">
        <v>20</v>
      </c>
      <c r="E2" s="78" t="s">
        <v>31</v>
      </c>
      <c r="F2" s="77" t="s">
        <v>32</v>
      </c>
      <c r="G2" s="80"/>
      <c r="H2" s="64" t="s">
        <v>2</v>
      </c>
      <c r="I2" s="82" t="s">
        <v>3</v>
      </c>
      <c r="J2" s="82" t="s">
        <v>4</v>
      </c>
      <c r="K2" s="82" t="s">
        <v>5</v>
      </c>
      <c r="L2" s="82" t="s">
        <v>67</v>
      </c>
      <c r="M2" s="85" t="s">
        <v>68</v>
      </c>
    </row>
    <row r="3" spans="1:13" s="7" customFormat="1" ht="19.5" customHeight="1">
      <c r="A3" s="8">
        <v>1</v>
      </c>
      <c r="B3" s="68" t="s">
        <v>245</v>
      </c>
      <c r="C3" s="72" t="s">
        <v>228</v>
      </c>
      <c r="D3" s="96">
        <v>0</v>
      </c>
      <c r="E3" s="79" t="s">
        <v>246</v>
      </c>
      <c r="F3" s="25">
        <v>97</v>
      </c>
      <c r="G3" s="81" t="s">
        <v>21</v>
      </c>
      <c r="H3" s="8" t="s">
        <v>215</v>
      </c>
      <c r="I3" s="83">
        <v>2</v>
      </c>
      <c r="J3" s="83">
        <v>3</v>
      </c>
      <c r="K3" s="83">
        <v>50</v>
      </c>
      <c r="L3" s="84"/>
      <c r="M3" s="83">
        <f aca="true" t="shared" si="0" ref="M3:M39">IF(OR(I3=0,J3=0,K3=0,L3=0),SUM(I3:L3),SUM(I3:L3)-MAX(I3:L3))</f>
        <v>55</v>
      </c>
    </row>
    <row r="4" spans="1:13" s="7" customFormat="1" ht="19.5" customHeight="1">
      <c r="A4" s="8">
        <f>A3+1</f>
        <v>2</v>
      </c>
      <c r="B4" s="68" t="s">
        <v>107</v>
      </c>
      <c r="C4" s="68" t="s">
        <v>113</v>
      </c>
      <c r="D4" s="96">
        <v>0</v>
      </c>
      <c r="E4" s="79" t="s">
        <v>114</v>
      </c>
      <c r="F4" s="51">
        <v>97</v>
      </c>
      <c r="G4" s="109" t="s">
        <v>21</v>
      </c>
      <c r="H4" s="52" t="s">
        <v>66</v>
      </c>
      <c r="I4" s="83">
        <v>3</v>
      </c>
      <c r="J4" s="83">
        <v>9</v>
      </c>
      <c r="K4" s="83">
        <v>50</v>
      </c>
      <c r="L4" s="84"/>
      <c r="M4" s="83">
        <f t="shared" si="0"/>
        <v>62</v>
      </c>
    </row>
    <row r="5" spans="1:13" s="7" customFormat="1" ht="19.5" customHeight="1">
      <c r="A5" s="8">
        <f aca="true" t="shared" si="1" ref="A5:A30">A4+1</f>
        <v>3</v>
      </c>
      <c r="B5" s="68" t="s">
        <v>10</v>
      </c>
      <c r="C5" s="72" t="s">
        <v>13</v>
      </c>
      <c r="D5" s="74"/>
      <c r="E5" s="79" t="s">
        <v>175</v>
      </c>
      <c r="F5" s="25">
        <v>97</v>
      </c>
      <c r="G5" s="81" t="s">
        <v>25</v>
      </c>
      <c r="H5" s="8" t="s">
        <v>28</v>
      </c>
      <c r="I5" s="83">
        <v>8</v>
      </c>
      <c r="J5" s="83">
        <v>5</v>
      </c>
      <c r="K5" s="83">
        <v>50</v>
      </c>
      <c r="L5" s="84"/>
      <c r="M5" s="83">
        <f t="shared" si="0"/>
        <v>63</v>
      </c>
    </row>
    <row r="6" spans="1:13" s="7" customFormat="1" ht="19.5" customHeight="1">
      <c r="A6" s="8">
        <f>3+1</f>
        <v>4</v>
      </c>
      <c r="B6" s="68" t="s">
        <v>230</v>
      </c>
      <c r="C6" s="72" t="s">
        <v>9</v>
      </c>
      <c r="D6" s="96"/>
      <c r="E6" s="79" t="s">
        <v>231</v>
      </c>
      <c r="F6" s="25">
        <v>97</v>
      </c>
      <c r="G6" s="81" t="s">
        <v>21</v>
      </c>
      <c r="H6" s="8" t="s">
        <v>215</v>
      </c>
      <c r="I6" s="83">
        <v>5</v>
      </c>
      <c r="J6" s="83">
        <v>10</v>
      </c>
      <c r="K6" s="83">
        <v>50</v>
      </c>
      <c r="L6" s="84"/>
      <c r="M6" s="83">
        <f t="shared" si="0"/>
        <v>65</v>
      </c>
    </row>
    <row r="7" spans="1:13" s="7" customFormat="1" ht="19.5" customHeight="1">
      <c r="A7" s="8">
        <f t="shared" si="1"/>
        <v>5</v>
      </c>
      <c r="B7" s="68" t="s">
        <v>234</v>
      </c>
      <c r="C7" s="72" t="s">
        <v>235</v>
      </c>
      <c r="D7" s="96">
        <v>0</v>
      </c>
      <c r="E7" s="79" t="s">
        <v>236</v>
      </c>
      <c r="F7" s="25">
        <v>97</v>
      </c>
      <c r="G7" s="81" t="s">
        <v>21</v>
      </c>
      <c r="H7" s="8" t="s">
        <v>215</v>
      </c>
      <c r="I7" s="83">
        <v>10</v>
      </c>
      <c r="J7" s="83">
        <v>6</v>
      </c>
      <c r="K7" s="83">
        <v>50</v>
      </c>
      <c r="L7" s="84"/>
      <c r="M7" s="83">
        <f t="shared" si="0"/>
        <v>66</v>
      </c>
    </row>
    <row r="8" spans="1:13" s="7" customFormat="1" ht="19.5" customHeight="1">
      <c r="A8" s="8">
        <f t="shared" si="1"/>
        <v>6</v>
      </c>
      <c r="B8" s="68" t="s">
        <v>356</v>
      </c>
      <c r="C8" s="68" t="s">
        <v>121</v>
      </c>
      <c r="D8" s="96">
        <v>0</v>
      </c>
      <c r="E8" s="79" t="s">
        <v>33</v>
      </c>
      <c r="F8" s="51">
        <v>97</v>
      </c>
      <c r="G8" s="109" t="s">
        <v>349</v>
      </c>
      <c r="H8" s="52" t="s">
        <v>350</v>
      </c>
      <c r="I8" s="83">
        <v>4</v>
      </c>
      <c r="J8" s="83">
        <v>12</v>
      </c>
      <c r="K8" s="83">
        <v>50</v>
      </c>
      <c r="L8" s="84"/>
      <c r="M8" s="83">
        <f t="shared" si="0"/>
        <v>66</v>
      </c>
    </row>
    <row r="9" spans="1:13" s="7" customFormat="1" ht="19.5" customHeight="1">
      <c r="A9" s="8">
        <f t="shared" si="1"/>
        <v>7</v>
      </c>
      <c r="B9" s="68" t="s">
        <v>104</v>
      </c>
      <c r="C9" s="72" t="s">
        <v>105</v>
      </c>
      <c r="D9" s="96">
        <v>0</v>
      </c>
      <c r="E9" s="79" t="s">
        <v>106</v>
      </c>
      <c r="F9" s="25">
        <v>98</v>
      </c>
      <c r="G9" s="81" t="s">
        <v>21</v>
      </c>
      <c r="H9" s="8" t="s">
        <v>66</v>
      </c>
      <c r="I9" s="83">
        <v>12</v>
      </c>
      <c r="J9" s="83">
        <v>13</v>
      </c>
      <c r="K9" s="83">
        <v>50</v>
      </c>
      <c r="L9" s="84"/>
      <c r="M9" s="83">
        <f t="shared" si="0"/>
        <v>75</v>
      </c>
    </row>
    <row r="10" spans="1:13" s="7" customFormat="1" ht="19.5" customHeight="1">
      <c r="A10" s="8">
        <f t="shared" si="1"/>
        <v>8</v>
      </c>
      <c r="B10" s="68" t="s">
        <v>237</v>
      </c>
      <c r="C10" s="72" t="s">
        <v>46</v>
      </c>
      <c r="D10" s="96">
        <v>0</v>
      </c>
      <c r="E10" s="79" t="s">
        <v>238</v>
      </c>
      <c r="F10" s="25">
        <v>97</v>
      </c>
      <c r="G10" s="81" t="s">
        <v>21</v>
      </c>
      <c r="H10" s="8" t="s">
        <v>215</v>
      </c>
      <c r="I10" s="83">
        <v>20</v>
      </c>
      <c r="J10" s="83">
        <v>7</v>
      </c>
      <c r="K10" s="83">
        <v>50</v>
      </c>
      <c r="L10" s="84"/>
      <c r="M10" s="83">
        <f t="shared" si="0"/>
        <v>77</v>
      </c>
    </row>
    <row r="11" spans="1:13" s="7" customFormat="1" ht="19.5" customHeight="1">
      <c r="A11" s="8">
        <f t="shared" si="1"/>
        <v>9</v>
      </c>
      <c r="B11" s="68" t="s">
        <v>232</v>
      </c>
      <c r="C11" s="72" t="s">
        <v>13</v>
      </c>
      <c r="D11" s="96">
        <v>0</v>
      </c>
      <c r="E11" s="79" t="s">
        <v>233</v>
      </c>
      <c r="F11" s="25">
        <v>97</v>
      </c>
      <c r="G11" s="81" t="s">
        <v>21</v>
      </c>
      <c r="H11" s="8" t="s">
        <v>215</v>
      </c>
      <c r="I11" s="83">
        <v>19</v>
      </c>
      <c r="J11" s="83">
        <v>8</v>
      </c>
      <c r="K11" s="83">
        <v>50</v>
      </c>
      <c r="L11" s="84"/>
      <c r="M11" s="83">
        <f t="shared" si="0"/>
        <v>77</v>
      </c>
    </row>
    <row r="12" spans="1:13" s="7" customFormat="1" ht="19.5" customHeight="1">
      <c r="A12" s="8">
        <f t="shared" si="1"/>
        <v>10</v>
      </c>
      <c r="B12" s="68" t="s">
        <v>227</v>
      </c>
      <c r="C12" s="72" t="s">
        <v>228</v>
      </c>
      <c r="D12" s="96">
        <v>0</v>
      </c>
      <c r="E12" s="79" t="s">
        <v>229</v>
      </c>
      <c r="F12" s="25">
        <v>97</v>
      </c>
      <c r="G12" s="81" t="s">
        <v>21</v>
      </c>
      <c r="H12" s="8" t="s">
        <v>215</v>
      </c>
      <c r="I12" s="83">
        <v>18</v>
      </c>
      <c r="J12" s="83">
        <v>14</v>
      </c>
      <c r="K12" s="83">
        <v>50</v>
      </c>
      <c r="L12" s="84"/>
      <c r="M12" s="83">
        <f t="shared" si="0"/>
        <v>82</v>
      </c>
    </row>
    <row r="13" spans="1:13" s="7" customFormat="1" ht="19.5" customHeight="1">
      <c r="A13" s="8">
        <f t="shared" si="1"/>
        <v>11</v>
      </c>
      <c r="B13" s="68" t="s">
        <v>305</v>
      </c>
      <c r="C13" s="68" t="s">
        <v>306</v>
      </c>
      <c r="D13" s="96">
        <v>0</v>
      </c>
      <c r="E13" s="79" t="s">
        <v>307</v>
      </c>
      <c r="F13" s="51">
        <v>97</v>
      </c>
      <c r="G13" s="109" t="s">
        <v>26</v>
      </c>
      <c r="H13" s="52" t="s">
        <v>278</v>
      </c>
      <c r="I13" s="83">
        <v>21</v>
      </c>
      <c r="J13" s="83">
        <v>17</v>
      </c>
      <c r="K13" s="83">
        <v>50</v>
      </c>
      <c r="L13" s="84"/>
      <c r="M13" s="83">
        <f t="shared" si="0"/>
        <v>88</v>
      </c>
    </row>
    <row r="14" spans="1:13" s="7" customFormat="1" ht="19.5" customHeight="1">
      <c r="A14" s="8">
        <f t="shared" si="1"/>
        <v>12</v>
      </c>
      <c r="B14" s="68" t="s">
        <v>176</v>
      </c>
      <c r="C14" s="72" t="s">
        <v>177</v>
      </c>
      <c r="D14" s="96"/>
      <c r="E14" s="79" t="s">
        <v>178</v>
      </c>
      <c r="F14" s="25">
        <v>98</v>
      </c>
      <c r="G14" s="81" t="s">
        <v>25</v>
      </c>
      <c r="H14" s="8" t="s">
        <v>28</v>
      </c>
      <c r="I14" s="83">
        <v>25</v>
      </c>
      <c r="J14" s="83">
        <v>15</v>
      </c>
      <c r="K14" s="83">
        <v>50</v>
      </c>
      <c r="L14" s="84"/>
      <c r="M14" s="83">
        <f t="shared" si="0"/>
        <v>90</v>
      </c>
    </row>
    <row r="15" spans="1:13" s="7" customFormat="1" ht="19.5" customHeight="1">
      <c r="A15" s="8">
        <f t="shared" si="1"/>
        <v>13</v>
      </c>
      <c r="B15" s="68" t="s">
        <v>379</v>
      </c>
      <c r="C15" s="72" t="s">
        <v>46</v>
      </c>
      <c r="D15" s="96">
        <v>0</v>
      </c>
      <c r="E15" s="79" t="s">
        <v>277</v>
      </c>
      <c r="F15" s="25">
        <v>98</v>
      </c>
      <c r="G15" s="81" t="s">
        <v>21</v>
      </c>
      <c r="H15" s="8" t="s">
        <v>374</v>
      </c>
      <c r="I15" s="83">
        <v>50</v>
      </c>
      <c r="J15" s="83">
        <v>1</v>
      </c>
      <c r="K15" s="83">
        <v>50</v>
      </c>
      <c r="L15" s="84"/>
      <c r="M15" s="83">
        <f t="shared" si="0"/>
        <v>101</v>
      </c>
    </row>
    <row r="16" spans="1:13" s="7" customFormat="1" ht="19.5" customHeight="1">
      <c r="A16" s="8">
        <f t="shared" si="1"/>
        <v>14</v>
      </c>
      <c r="B16" s="72" t="s">
        <v>355</v>
      </c>
      <c r="C16" s="72" t="s">
        <v>119</v>
      </c>
      <c r="D16" s="97"/>
      <c r="E16" s="72" t="s">
        <v>112</v>
      </c>
      <c r="F16" s="8">
        <v>97</v>
      </c>
      <c r="G16" s="66" t="s">
        <v>55</v>
      </c>
      <c r="H16" s="7" t="s">
        <v>23</v>
      </c>
      <c r="I16" s="83">
        <v>1</v>
      </c>
      <c r="J16" s="83">
        <v>50</v>
      </c>
      <c r="K16" s="83">
        <v>50</v>
      </c>
      <c r="L16" s="84"/>
      <c r="M16" s="83">
        <f t="shared" si="0"/>
        <v>101</v>
      </c>
    </row>
    <row r="17" spans="1:13" s="7" customFormat="1" ht="19.5" customHeight="1">
      <c r="A17" s="8">
        <f t="shared" si="1"/>
        <v>15</v>
      </c>
      <c r="B17" s="68" t="s">
        <v>466</v>
      </c>
      <c r="C17" s="72" t="s">
        <v>467</v>
      </c>
      <c r="D17" s="96"/>
      <c r="E17" s="79" t="s">
        <v>236</v>
      </c>
      <c r="F17" s="25">
        <v>97</v>
      </c>
      <c r="G17" s="81" t="s">
        <v>26</v>
      </c>
      <c r="H17" s="8" t="s">
        <v>453</v>
      </c>
      <c r="I17" s="83">
        <v>50</v>
      </c>
      <c r="J17" s="83">
        <v>2</v>
      </c>
      <c r="K17" s="83">
        <v>50</v>
      </c>
      <c r="L17" s="84"/>
      <c r="M17" s="83">
        <f t="shared" si="0"/>
        <v>102</v>
      </c>
    </row>
    <row r="18" spans="1:13" s="7" customFormat="1" ht="19.5" customHeight="1">
      <c r="A18" s="8">
        <f t="shared" si="1"/>
        <v>16</v>
      </c>
      <c r="B18" s="68" t="s">
        <v>425</v>
      </c>
      <c r="C18" s="72" t="s">
        <v>167</v>
      </c>
      <c r="D18" s="96"/>
      <c r="E18" s="79" t="s">
        <v>59</v>
      </c>
      <c r="F18" s="25">
        <v>98</v>
      </c>
      <c r="G18" s="81" t="s">
        <v>21</v>
      </c>
      <c r="H18" s="8" t="s">
        <v>485</v>
      </c>
      <c r="I18" s="83">
        <v>50</v>
      </c>
      <c r="J18" s="83">
        <v>4</v>
      </c>
      <c r="K18" s="83">
        <v>50</v>
      </c>
      <c r="L18" s="84"/>
      <c r="M18" s="83">
        <f t="shared" si="0"/>
        <v>104</v>
      </c>
    </row>
    <row r="19" spans="1:13" s="7" customFormat="1" ht="19.5" customHeight="1">
      <c r="A19" s="8">
        <f t="shared" si="1"/>
        <v>17</v>
      </c>
      <c r="B19" s="68" t="s">
        <v>187</v>
      </c>
      <c r="C19" s="72" t="s">
        <v>188</v>
      </c>
      <c r="D19" s="96"/>
      <c r="E19" s="79" t="s">
        <v>189</v>
      </c>
      <c r="F19" s="25">
        <v>97</v>
      </c>
      <c r="G19" s="81" t="s">
        <v>26</v>
      </c>
      <c r="H19" s="8" t="s">
        <v>30</v>
      </c>
      <c r="I19" s="83">
        <v>6</v>
      </c>
      <c r="J19" s="83">
        <v>50</v>
      </c>
      <c r="K19" s="83">
        <v>50</v>
      </c>
      <c r="L19" s="84"/>
      <c r="M19" s="83">
        <f t="shared" si="0"/>
        <v>106</v>
      </c>
    </row>
    <row r="20" spans="1:13" s="7" customFormat="1" ht="19.5" customHeight="1">
      <c r="A20" s="8">
        <f t="shared" si="1"/>
        <v>18</v>
      </c>
      <c r="B20" s="68" t="s">
        <v>126</v>
      </c>
      <c r="C20" s="72" t="s">
        <v>167</v>
      </c>
      <c r="D20" s="96">
        <v>0</v>
      </c>
      <c r="E20" s="79" t="s">
        <v>53</v>
      </c>
      <c r="F20" s="25">
        <v>97</v>
      </c>
      <c r="G20" s="81" t="s">
        <v>21</v>
      </c>
      <c r="H20" s="8" t="s">
        <v>127</v>
      </c>
      <c r="I20" s="83">
        <v>7</v>
      </c>
      <c r="J20" s="83">
        <v>50</v>
      </c>
      <c r="K20" s="83">
        <v>50</v>
      </c>
      <c r="L20" s="84"/>
      <c r="M20" s="83">
        <f t="shared" si="0"/>
        <v>107</v>
      </c>
    </row>
    <row r="21" spans="1:13" s="7" customFormat="1" ht="19.5" customHeight="1">
      <c r="A21" s="8">
        <f t="shared" si="1"/>
        <v>19</v>
      </c>
      <c r="B21" s="68" t="s">
        <v>336</v>
      </c>
      <c r="C21" s="68" t="s">
        <v>337</v>
      </c>
      <c r="D21" s="96">
        <v>0</v>
      </c>
      <c r="E21" s="79" t="s">
        <v>338</v>
      </c>
      <c r="F21" s="51">
        <v>97</v>
      </c>
      <c r="G21" s="109" t="s">
        <v>322</v>
      </c>
      <c r="H21" s="52" t="s">
        <v>335</v>
      </c>
      <c r="I21" s="83">
        <v>9</v>
      </c>
      <c r="J21" s="83">
        <v>50</v>
      </c>
      <c r="K21" s="83">
        <v>50</v>
      </c>
      <c r="L21" s="84"/>
      <c r="M21" s="83">
        <f t="shared" si="0"/>
        <v>109</v>
      </c>
    </row>
    <row r="22" spans="1:13" s="7" customFormat="1" ht="19.5" customHeight="1">
      <c r="A22" s="8">
        <f t="shared" si="1"/>
        <v>20</v>
      </c>
      <c r="B22" s="68" t="s">
        <v>414</v>
      </c>
      <c r="C22" s="72" t="s">
        <v>417</v>
      </c>
      <c r="D22" s="96"/>
      <c r="E22" s="79" t="s">
        <v>416</v>
      </c>
      <c r="F22" s="25">
        <v>97</v>
      </c>
      <c r="G22" s="81" t="s">
        <v>25</v>
      </c>
      <c r="H22" s="8" t="s">
        <v>28</v>
      </c>
      <c r="I22" s="83">
        <v>50</v>
      </c>
      <c r="J22" s="83">
        <v>11</v>
      </c>
      <c r="K22" s="83">
        <v>50</v>
      </c>
      <c r="L22" s="84"/>
      <c r="M22" s="83">
        <f t="shared" si="0"/>
        <v>111</v>
      </c>
    </row>
    <row r="23" spans="1:13" s="7" customFormat="1" ht="19.5" customHeight="1">
      <c r="A23" s="8">
        <f t="shared" si="1"/>
        <v>21</v>
      </c>
      <c r="B23" s="68" t="s">
        <v>195</v>
      </c>
      <c r="C23" s="72" t="s">
        <v>196</v>
      </c>
      <c r="D23" s="74"/>
      <c r="E23" s="79" t="s">
        <v>59</v>
      </c>
      <c r="F23" s="25">
        <v>98</v>
      </c>
      <c r="G23" s="81" t="s">
        <v>26</v>
      </c>
      <c r="H23" s="8" t="s">
        <v>30</v>
      </c>
      <c r="I23" s="83">
        <v>11</v>
      </c>
      <c r="J23" s="83">
        <v>50</v>
      </c>
      <c r="K23" s="83">
        <v>50</v>
      </c>
      <c r="L23" s="84"/>
      <c r="M23" s="83">
        <f t="shared" si="0"/>
        <v>111</v>
      </c>
    </row>
    <row r="24" spans="1:13" s="7" customFormat="1" ht="19.5" customHeight="1">
      <c r="A24" s="8">
        <f t="shared" si="1"/>
        <v>22</v>
      </c>
      <c r="B24" s="68" t="s">
        <v>193</v>
      </c>
      <c r="C24" s="72" t="s">
        <v>194</v>
      </c>
      <c r="D24" s="74"/>
      <c r="E24" s="79" t="s">
        <v>60</v>
      </c>
      <c r="F24" s="25">
        <v>98</v>
      </c>
      <c r="G24" s="81" t="s">
        <v>26</v>
      </c>
      <c r="H24" s="8" t="s">
        <v>30</v>
      </c>
      <c r="I24" s="83">
        <v>13</v>
      </c>
      <c r="J24" s="83">
        <v>50</v>
      </c>
      <c r="K24" s="83">
        <v>50</v>
      </c>
      <c r="L24" s="84"/>
      <c r="M24" s="83">
        <f t="shared" si="0"/>
        <v>113</v>
      </c>
    </row>
    <row r="25" spans="1:13" s="7" customFormat="1" ht="19.5" customHeight="1">
      <c r="A25" s="8">
        <f t="shared" si="1"/>
        <v>23</v>
      </c>
      <c r="B25" s="68" t="s">
        <v>200</v>
      </c>
      <c r="C25" s="72" t="s">
        <v>51</v>
      </c>
      <c r="D25" s="74"/>
      <c r="E25" s="79" t="s">
        <v>43</v>
      </c>
      <c r="F25" s="25">
        <v>97</v>
      </c>
      <c r="G25" s="81" t="s">
        <v>26</v>
      </c>
      <c r="H25" s="8" t="s">
        <v>30</v>
      </c>
      <c r="I25" s="83">
        <v>14</v>
      </c>
      <c r="J25" s="83">
        <v>50</v>
      </c>
      <c r="K25" s="83">
        <v>50</v>
      </c>
      <c r="L25" s="84"/>
      <c r="M25" s="83">
        <f t="shared" si="0"/>
        <v>114</v>
      </c>
    </row>
    <row r="26" spans="1:13" s="7" customFormat="1" ht="19.5" customHeight="1">
      <c r="A26" s="8">
        <f t="shared" si="1"/>
        <v>24</v>
      </c>
      <c r="B26" s="68" t="s">
        <v>190</v>
      </c>
      <c r="C26" s="72" t="s">
        <v>191</v>
      </c>
      <c r="D26" s="74"/>
      <c r="E26" s="79" t="s">
        <v>192</v>
      </c>
      <c r="F26" s="25">
        <v>98</v>
      </c>
      <c r="G26" s="81" t="s">
        <v>26</v>
      </c>
      <c r="H26" s="8" t="s">
        <v>30</v>
      </c>
      <c r="I26" s="83">
        <v>15</v>
      </c>
      <c r="J26" s="83">
        <v>50</v>
      </c>
      <c r="K26" s="83">
        <v>50</v>
      </c>
      <c r="L26" s="84"/>
      <c r="M26" s="83">
        <f t="shared" si="0"/>
        <v>115</v>
      </c>
    </row>
    <row r="27" spans="1:13" s="7" customFormat="1" ht="19.5" customHeight="1">
      <c r="A27" s="8">
        <f t="shared" si="1"/>
        <v>25</v>
      </c>
      <c r="B27" s="68" t="s">
        <v>242</v>
      </c>
      <c r="C27" s="72" t="s">
        <v>243</v>
      </c>
      <c r="D27" s="74">
        <v>0</v>
      </c>
      <c r="E27" s="79" t="s">
        <v>244</v>
      </c>
      <c r="F27" s="25">
        <v>97</v>
      </c>
      <c r="G27" s="81" t="s">
        <v>21</v>
      </c>
      <c r="H27" s="8" t="s">
        <v>215</v>
      </c>
      <c r="I27" s="83">
        <v>50</v>
      </c>
      <c r="J27" s="83">
        <v>16</v>
      </c>
      <c r="K27" s="83">
        <v>50</v>
      </c>
      <c r="L27" s="84"/>
      <c r="M27" s="83">
        <f t="shared" si="0"/>
        <v>116</v>
      </c>
    </row>
    <row r="28" spans="1:13" s="7" customFormat="1" ht="19.5" customHeight="1">
      <c r="A28" s="8">
        <f t="shared" si="1"/>
        <v>26</v>
      </c>
      <c r="B28" s="68" t="s">
        <v>239</v>
      </c>
      <c r="C28" s="72" t="s">
        <v>240</v>
      </c>
      <c r="D28" s="74"/>
      <c r="E28" s="79" t="s">
        <v>241</v>
      </c>
      <c r="F28" s="25">
        <v>97</v>
      </c>
      <c r="G28" s="81" t="s">
        <v>21</v>
      </c>
      <c r="H28" s="8" t="s">
        <v>215</v>
      </c>
      <c r="I28" s="83">
        <v>16</v>
      </c>
      <c r="J28" s="83">
        <v>50</v>
      </c>
      <c r="K28" s="83">
        <v>50</v>
      </c>
      <c r="L28" s="84"/>
      <c r="M28" s="83">
        <f t="shared" si="0"/>
        <v>116</v>
      </c>
    </row>
    <row r="29" spans="1:13" s="7" customFormat="1" ht="19.5" customHeight="1">
      <c r="A29" s="8">
        <f t="shared" si="1"/>
        <v>27</v>
      </c>
      <c r="B29" s="68" t="s">
        <v>414</v>
      </c>
      <c r="C29" s="72" t="s">
        <v>415</v>
      </c>
      <c r="D29" s="74"/>
      <c r="E29" s="79" t="s">
        <v>416</v>
      </c>
      <c r="F29" s="25">
        <v>97</v>
      </c>
      <c r="G29" s="81" t="s">
        <v>25</v>
      </c>
      <c r="H29" s="8" t="s">
        <v>28</v>
      </c>
      <c r="I29" s="83">
        <v>50</v>
      </c>
      <c r="J29" s="83">
        <v>17</v>
      </c>
      <c r="K29" s="83">
        <v>50</v>
      </c>
      <c r="L29" s="84"/>
      <c r="M29" s="83">
        <f t="shared" si="0"/>
        <v>117</v>
      </c>
    </row>
    <row r="30" spans="1:13" s="7" customFormat="1" ht="19.5" customHeight="1">
      <c r="A30" s="8">
        <f t="shared" si="1"/>
        <v>28</v>
      </c>
      <c r="B30" s="68" t="s">
        <v>514</v>
      </c>
      <c r="C30" s="72" t="s">
        <v>515</v>
      </c>
      <c r="D30" s="74">
        <v>0</v>
      </c>
      <c r="E30" s="79" t="s">
        <v>175</v>
      </c>
      <c r="F30" s="25">
        <v>98</v>
      </c>
      <c r="G30" s="81" t="s">
        <v>21</v>
      </c>
      <c r="H30" s="8" t="s">
        <v>215</v>
      </c>
      <c r="I30" s="83">
        <v>50</v>
      </c>
      <c r="J30" s="83">
        <v>18</v>
      </c>
      <c r="K30" s="83">
        <v>50</v>
      </c>
      <c r="L30" s="84"/>
      <c r="M30" s="83">
        <f t="shared" si="0"/>
        <v>118</v>
      </c>
    </row>
    <row r="31" spans="1:13" s="7" customFormat="1" ht="19.5" customHeight="1">
      <c r="A31" s="8">
        <f>A30+1</f>
        <v>29</v>
      </c>
      <c r="B31" s="68" t="s">
        <v>281</v>
      </c>
      <c r="C31" s="68" t="s">
        <v>302</v>
      </c>
      <c r="D31" s="74">
        <v>0</v>
      </c>
      <c r="E31" s="79" t="s">
        <v>244</v>
      </c>
      <c r="F31" s="51">
        <v>97</v>
      </c>
      <c r="G31" s="109" t="s">
        <v>26</v>
      </c>
      <c r="H31" s="52" t="s">
        <v>278</v>
      </c>
      <c r="I31" s="83">
        <v>17</v>
      </c>
      <c r="J31" s="83">
        <v>50</v>
      </c>
      <c r="K31" s="83">
        <v>50</v>
      </c>
      <c r="L31" s="84"/>
      <c r="M31" s="83">
        <f t="shared" si="0"/>
        <v>117</v>
      </c>
    </row>
    <row r="32" spans="1:13" s="7" customFormat="1" ht="19.5" customHeight="1">
      <c r="A32" s="8">
        <f aca="true" t="shared" si="2" ref="A32:A39">A31+1</f>
        <v>30</v>
      </c>
      <c r="B32" s="68" t="s">
        <v>148</v>
      </c>
      <c r="C32" s="68" t="s">
        <v>314</v>
      </c>
      <c r="D32" s="74"/>
      <c r="E32" s="79" t="s">
        <v>315</v>
      </c>
      <c r="F32" s="51">
        <v>98</v>
      </c>
      <c r="G32" s="109" t="s">
        <v>21</v>
      </c>
      <c r="H32" s="52" t="s">
        <v>310</v>
      </c>
      <c r="I32" s="83">
        <v>22</v>
      </c>
      <c r="J32" s="83">
        <v>50</v>
      </c>
      <c r="K32" s="83">
        <v>50</v>
      </c>
      <c r="L32" s="84"/>
      <c r="M32" s="83">
        <f t="shared" si="0"/>
        <v>122</v>
      </c>
    </row>
    <row r="33" spans="1:13" s="7" customFormat="1" ht="19.5" customHeight="1">
      <c r="A33" s="8">
        <f t="shared" si="2"/>
        <v>31</v>
      </c>
      <c r="B33" s="68" t="s">
        <v>326</v>
      </c>
      <c r="C33" s="68" t="s">
        <v>167</v>
      </c>
      <c r="D33" s="74"/>
      <c r="E33" s="79" t="s">
        <v>202</v>
      </c>
      <c r="F33" s="51">
        <v>98</v>
      </c>
      <c r="G33" s="109" t="s">
        <v>322</v>
      </c>
      <c r="H33" s="52" t="s">
        <v>323</v>
      </c>
      <c r="I33" s="83">
        <v>23</v>
      </c>
      <c r="J33" s="83">
        <v>50</v>
      </c>
      <c r="K33" s="83">
        <v>50</v>
      </c>
      <c r="L33" s="84"/>
      <c r="M33" s="83">
        <f t="shared" si="0"/>
        <v>123</v>
      </c>
    </row>
    <row r="34" spans="1:13" s="7" customFormat="1" ht="19.5" customHeight="1">
      <c r="A34" s="8">
        <f t="shared" si="2"/>
        <v>32</v>
      </c>
      <c r="B34" s="68" t="s">
        <v>303</v>
      </c>
      <c r="C34" s="68" t="s">
        <v>304</v>
      </c>
      <c r="D34" s="74">
        <v>0</v>
      </c>
      <c r="E34" s="79" t="s">
        <v>261</v>
      </c>
      <c r="F34" s="51">
        <v>97</v>
      </c>
      <c r="G34" s="109" t="s">
        <v>26</v>
      </c>
      <c r="H34" s="52" t="s">
        <v>278</v>
      </c>
      <c r="I34" s="83">
        <v>24</v>
      </c>
      <c r="J34" s="83">
        <v>50</v>
      </c>
      <c r="K34" s="83">
        <v>50</v>
      </c>
      <c r="L34" s="84"/>
      <c r="M34" s="83">
        <f t="shared" si="0"/>
        <v>124</v>
      </c>
    </row>
    <row r="35" spans="1:13" s="7" customFormat="1" ht="19.5" customHeight="1">
      <c r="A35" s="8">
        <f t="shared" si="2"/>
        <v>33</v>
      </c>
      <c r="B35" s="68" t="s">
        <v>327</v>
      </c>
      <c r="C35" s="68" t="s">
        <v>207</v>
      </c>
      <c r="D35" s="74"/>
      <c r="E35" s="79" t="s">
        <v>33</v>
      </c>
      <c r="F35" s="51">
        <v>98</v>
      </c>
      <c r="G35" s="109" t="s">
        <v>322</v>
      </c>
      <c r="H35" s="52" t="s">
        <v>323</v>
      </c>
      <c r="I35" s="83">
        <v>26</v>
      </c>
      <c r="J35" s="83">
        <v>50</v>
      </c>
      <c r="K35" s="83">
        <v>50</v>
      </c>
      <c r="L35" s="84"/>
      <c r="M35" s="83">
        <f t="shared" si="0"/>
        <v>126</v>
      </c>
    </row>
    <row r="36" spans="1:13" s="7" customFormat="1" ht="19.5" customHeight="1">
      <c r="A36" s="8">
        <f t="shared" si="2"/>
        <v>34</v>
      </c>
      <c r="B36" s="68" t="s">
        <v>86</v>
      </c>
      <c r="C36" s="72" t="s">
        <v>87</v>
      </c>
      <c r="D36" s="74"/>
      <c r="E36" s="79" t="s">
        <v>88</v>
      </c>
      <c r="F36" s="25">
        <v>98</v>
      </c>
      <c r="G36" s="81" t="s">
        <v>89</v>
      </c>
      <c r="H36" s="8" t="s">
        <v>90</v>
      </c>
      <c r="I36" s="83">
        <v>50</v>
      </c>
      <c r="J36" s="83">
        <v>50</v>
      </c>
      <c r="K36" s="83">
        <v>50</v>
      </c>
      <c r="L36" s="84"/>
      <c r="M36" s="83">
        <f t="shared" si="0"/>
        <v>150</v>
      </c>
    </row>
    <row r="37" spans="1:13" s="7" customFormat="1" ht="19.5" customHeight="1">
      <c r="A37" s="8">
        <f t="shared" si="2"/>
        <v>35</v>
      </c>
      <c r="B37" s="68" t="s">
        <v>184</v>
      </c>
      <c r="C37" s="72" t="s">
        <v>185</v>
      </c>
      <c r="D37" s="74"/>
      <c r="E37" s="79" t="s">
        <v>186</v>
      </c>
      <c r="F37" s="25">
        <v>97</v>
      </c>
      <c r="G37" s="81" t="s">
        <v>26</v>
      </c>
      <c r="H37" s="8" t="s">
        <v>30</v>
      </c>
      <c r="I37" s="83">
        <v>50</v>
      </c>
      <c r="J37" s="83">
        <v>50</v>
      </c>
      <c r="K37" s="83">
        <v>50</v>
      </c>
      <c r="L37" s="84"/>
      <c r="M37" s="83">
        <f t="shared" si="0"/>
        <v>150</v>
      </c>
    </row>
    <row r="38" spans="1:13" s="7" customFormat="1" ht="19.5" customHeight="1">
      <c r="A38" s="8">
        <f t="shared" si="2"/>
        <v>36</v>
      </c>
      <c r="B38" s="68" t="s">
        <v>377</v>
      </c>
      <c r="C38" s="72" t="s">
        <v>167</v>
      </c>
      <c r="D38" s="74">
        <v>0</v>
      </c>
      <c r="E38" s="79" t="s">
        <v>378</v>
      </c>
      <c r="F38" s="25">
        <v>97</v>
      </c>
      <c r="G38" s="81" t="s">
        <v>21</v>
      </c>
      <c r="H38" s="8" t="s">
        <v>374</v>
      </c>
      <c r="I38" s="83">
        <v>50</v>
      </c>
      <c r="J38" s="83">
        <v>50</v>
      </c>
      <c r="K38" s="83">
        <v>50</v>
      </c>
      <c r="L38" s="84"/>
      <c r="M38" s="83">
        <f t="shared" si="0"/>
        <v>150</v>
      </c>
    </row>
    <row r="39" spans="1:13" s="7" customFormat="1" ht="19.5" customHeight="1">
      <c r="A39" s="8">
        <f t="shared" si="2"/>
        <v>37</v>
      </c>
      <c r="B39" s="68" t="s">
        <v>554</v>
      </c>
      <c r="C39" s="72" t="s">
        <v>535</v>
      </c>
      <c r="D39" s="74">
        <v>0</v>
      </c>
      <c r="E39" s="79" t="s">
        <v>181</v>
      </c>
      <c r="F39" s="25">
        <v>97</v>
      </c>
      <c r="G39" s="81" t="s">
        <v>21</v>
      </c>
      <c r="H39" s="8" t="s">
        <v>374</v>
      </c>
      <c r="I39" s="83">
        <v>50</v>
      </c>
      <c r="J39" s="83">
        <v>50</v>
      </c>
      <c r="K39" s="83">
        <v>50</v>
      </c>
      <c r="L39" s="84"/>
      <c r="M39" s="83">
        <f t="shared" si="0"/>
        <v>150</v>
      </c>
    </row>
    <row r="40" spans="1:13" s="7" customFormat="1" ht="19.5" customHeight="1">
      <c r="A40" s="8">
        <f>A39+1</f>
        <v>38</v>
      </c>
      <c r="B40" s="68" t="s">
        <v>567</v>
      </c>
      <c r="C40" s="72" t="s">
        <v>568</v>
      </c>
      <c r="D40" s="74">
        <v>0</v>
      </c>
      <c r="E40" s="79" t="s">
        <v>426</v>
      </c>
      <c r="F40" s="25">
        <v>97</v>
      </c>
      <c r="G40" s="81" t="s">
        <v>21</v>
      </c>
      <c r="H40" s="8" t="s">
        <v>127</v>
      </c>
      <c r="I40" s="83">
        <v>50</v>
      </c>
      <c r="J40" s="83">
        <v>50</v>
      </c>
      <c r="K40" s="83">
        <v>50</v>
      </c>
      <c r="L40" s="84"/>
      <c r="M40" s="83">
        <f>IF(OR(I40=0,J40=0,K40=0,L40=0),SUM(I40:L40),SUM(I40:L40)-MAX(I40:L40))</f>
        <v>150</v>
      </c>
    </row>
    <row r="41" spans="1:13" s="7" customFormat="1" ht="19.5" customHeight="1">
      <c r="A41" s="8">
        <f>A40+1</f>
        <v>39</v>
      </c>
      <c r="B41" s="68" t="s">
        <v>589</v>
      </c>
      <c r="C41" s="72" t="s">
        <v>46</v>
      </c>
      <c r="D41" s="74">
        <v>0</v>
      </c>
      <c r="E41" s="79" t="s">
        <v>134</v>
      </c>
      <c r="F41" s="25">
        <v>97</v>
      </c>
      <c r="G41" s="66" t="s">
        <v>21</v>
      </c>
      <c r="H41" s="8" t="s">
        <v>310</v>
      </c>
      <c r="I41" s="83">
        <v>50</v>
      </c>
      <c r="J41" s="83">
        <v>50</v>
      </c>
      <c r="K41" s="83">
        <v>50</v>
      </c>
      <c r="L41" s="84"/>
      <c r="M41" s="83">
        <f>IF(OR(I41=0,J41=0,K41=0,L41=0),SUM(I41:L41),SUM(I41:L41)-MAX(I41:L41))</f>
        <v>150</v>
      </c>
    </row>
    <row r="42" spans="1:13" s="7" customFormat="1" ht="19.5" customHeight="1">
      <c r="A42" s="8">
        <f>A41+1</f>
        <v>40</v>
      </c>
      <c r="B42" s="68"/>
      <c r="C42" s="72"/>
      <c r="D42" s="74"/>
      <c r="E42" s="79"/>
      <c r="F42" s="25"/>
      <c r="G42" s="81"/>
      <c r="H42" s="8"/>
      <c r="I42" s="83"/>
      <c r="J42" s="83"/>
      <c r="K42" s="83"/>
      <c r="L42" s="84"/>
      <c r="M42" s="83">
        <f>IF(OR(I42=0,J42=0,K42=0,L42=0),SUM(I42:L42),SUM(I42:L42)-MAX(I42:L42))</f>
        <v>0</v>
      </c>
    </row>
    <row r="43" spans="1:13" s="7" customFormat="1" ht="19.5" customHeight="1">
      <c r="A43" s="8">
        <f>A42+1</f>
        <v>41</v>
      </c>
      <c r="B43" s="68"/>
      <c r="C43" s="72"/>
      <c r="D43" s="74"/>
      <c r="E43" s="79"/>
      <c r="F43" s="25"/>
      <c r="G43" s="81"/>
      <c r="H43" s="8"/>
      <c r="I43" s="83"/>
      <c r="J43" s="83"/>
      <c r="K43" s="83"/>
      <c r="L43" s="84"/>
      <c r="M43" s="83">
        <f>IF(OR(I43=0,J43=0,K43=0,L43=0),SUM(I43:L43),SUM(I43:L43)-MAX(I43:L43))</f>
        <v>0</v>
      </c>
    </row>
    <row r="44" spans="3:5" s="7" customFormat="1" ht="19.5" customHeight="1">
      <c r="C44" s="4" t="s">
        <v>209</v>
      </c>
      <c r="D44" s="1" t="s">
        <v>210</v>
      </c>
      <c r="E44" s="2">
        <f>COUNT(D3:D41)</f>
        <v>20</v>
      </c>
    </row>
    <row r="45" s="7" customFormat="1" ht="19.5" customHeight="1"/>
    <row r="46" spans="6:7" s="7" customFormat="1" ht="19.5" customHeight="1">
      <c r="F46" s="117"/>
      <c r="G46" s="117"/>
    </row>
    <row r="47" s="7" customFormat="1" ht="19.5" customHeight="1"/>
    <row r="48" s="7" customFormat="1" ht="19.5" customHeight="1"/>
    <row r="49" s="7" customFormat="1" ht="19.5" customHeight="1"/>
    <row r="50" s="7" customFormat="1" ht="19.5" customHeight="1"/>
    <row r="51" s="7" customFormat="1" ht="19.5" customHeight="1"/>
    <row r="52" s="7" customFormat="1" ht="19.5" customHeight="1"/>
    <row r="53" s="7" customFormat="1" ht="19.5" customHeight="1"/>
    <row r="54" s="7" customFormat="1" ht="19.5" customHeight="1"/>
    <row r="55" s="7" customFormat="1" ht="19.5" customHeight="1"/>
    <row r="56" s="7" customFormat="1" ht="19.5" customHeight="1"/>
    <row r="57" s="7" customFormat="1" ht="19.5" customHeight="1"/>
    <row r="58" s="7" customFormat="1" ht="19.5" customHeight="1"/>
    <row r="59" s="7" customFormat="1" ht="19.5" customHeight="1"/>
    <row r="60" s="7" customFormat="1" ht="19.5" customHeight="1"/>
    <row r="61" s="7" customFormat="1" ht="19.5" customHeight="1"/>
    <row r="62" s="7" customFormat="1" ht="19.5" customHeight="1"/>
    <row r="63" s="7" customFormat="1" ht="19.5" customHeight="1"/>
    <row r="64" s="7" customFormat="1" ht="19.5" customHeight="1"/>
    <row r="65" s="7" customFormat="1" ht="19.5" customHeight="1"/>
    <row r="66" s="7" customFormat="1" ht="19.5" customHeight="1"/>
    <row r="67" s="7" customFormat="1" ht="19.5" customHeight="1"/>
    <row r="68" s="7" customFormat="1" ht="19.5" customHeight="1"/>
    <row r="69" s="7" customFormat="1" ht="19.5" customHeight="1"/>
    <row r="70" spans="1:14" s="7" customFormat="1" ht="19.5" customHeight="1">
      <c r="A70" s="46"/>
      <c r="B70" s="42"/>
      <c r="C70" s="22"/>
      <c r="D70" s="18"/>
      <c r="E70" s="29"/>
      <c r="F70" s="43"/>
      <c r="G70" s="44"/>
      <c r="H70" s="22"/>
      <c r="I70" s="17"/>
      <c r="J70" s="17"/>
      <c r="K70" s="17"/>
      <c r="L70" s="17"/>
      <c r="M70" s="39"/>
      <c r="N70" s="10"/>
    </row>
    <row r="71" spans="1:14" s="7" customFormat="1" ht="19.5" customHeight="1">
      <c r="A71" s="46"/>
      <c r="B71" s="42"/>
      <c r="C71" s="22"/>
      <c r="D71" s="18"/>
      <c r="E71" s="29"/>
      <c r="F71" s="43"/>
      <c r="G71" s="44"/>
      <c r="H71" s="22"/>
      <c r="I71" s="17"/>
      <c r="J71" s="17"/>
      <c r="K71" s="17"/>
      <c r="L71" s="17"/>
      <c r="M71" s="39"/>
      <c r="N71" s="22"/>
    </row>
    <row r="72" spans="1:16" s="7" customFormat="1" ht="19.5" customHeight="1">
      <c r="A72" s="46"/>
      <c r="B72" s="42"/>
      <c r="C72" s="22"/>
      <c r="D72" s="18"/>
      <c r="E72" s="29"/>
      <c r="F72" s="43"/>
      <c r="G72" s="44"/>
      <c r="H72" s="22"/>
      <c r="I72" s="17"/>
      <c r="J72" s="17"/>
      <c r="K72" s="17"/>
      <c r="L72" s="17"/>
      <c r="M72" s="39"/>
      <c r="N72" s="22"/>
      <c r="O72" s="22"/>
      <c r="P72" s="22"/>
    </row>
    <row r="73" spans="1:16" s="7" customFormat="1" ht="19.5" customHeight="1">
      <c r="A73" s="46"/>
      <c r="B73" s="42"/>
      <c r="C73" s="22"/>
      <c r="D73" s="18"/>
      <c r="E73" s="29"/>
      <c r="F73" s="43"/>
      <c r="G73" s="44"/>
      <c r="H73" s="22"/>
      <c r="I73" s="17"/>
      <c r="J73" s="17"/>
      <c r="K73" s="17"/>
      <c r="L73" s="17"/>
      <c r="M73" s="39"/>
      <c r="N73" s="22"/>
      <c r="O73" s="22"/>
      <c r="P73" s="22"/>
    </row>
    <row r="74" spans="1:16" s="7" customFormat="1" ht="19.5" customHeight="1">
      <c r="A74" s="46"/>
      <c r="B74" s="42"/>
      <c r="C74" s="22"/>
      <c r="D74" s="18"/>
      <c r="E74" s="29"/>
      <c r="F74" s="43"/>
      <c r="G74" s="44"/>
      <c r="H74" s="22"/>
      <c r="I74" s="17"/>
      <c r="J74" s="17"/>
      <c r="K74" s="17"/>
      <c r="L74" s="17"/>
      <c r="M74" s="39"/>
      <c r="N74" s="22"/>
      <c r="O74" s="22"/>
      <c r="P74" s="22"/>
    </row>
    <row r="75" spans="1:16" s="7" customFormat="1" ht="19.5" customHeight="1">
      <c r="A75" s="46"/>
      <c r="B75" s="42"/>
      <c r="C75" s="22"/>
      <c r="D75" s="18"/>
      <c r="E75" s="29"/>
      <c r="F75" s="43"/>
      <c r="G75" s="44"/>
      <c r="H75" s="22"/>
      <c r="I75" s="17"/>
      <c r="J75" s="17"/>
      <c r="K75" s="17"/>
      <c r="L75" s="17"/>
      <c r="M75" s="39"/>
      <c r="N75" s="22"/>
      <c r="O75" s="22"/>
      <c r="P75" s="22"/>
    </row>
    <row r="76" spans="1:16" s="7" customFormat="1" ht="19.5" customHeight="1">
      <c r="A76" s="46"/>
      <c r="B76" s="42"/>
      <c r="C76" s="22"/>
      <c r="D76" s="18"/>
      <c r="E76" s="29"/>
      <c r="F76" s="43"/>
      <c r="G76" s="44"/>
      <c r="H76" s="22"/>
      <c r="I76" s="17"/>
      <c r="J76" s="17"/>
      <c r="K76" s="17"/>
      <c r="L76" s="17"/>
      <c r="M76" s="39"/>
      <c r="N76" s="22"/>
      <c r="O76" s="22"/>
      <c r="P76" s="22"/>
    </row>
    <row r="90" ht="13.5">
      <c r="N90" s="1"/>
    </row>
    <row r="91" ht="13.5">
      <c r="N91" s="1"/>
    </row>
    <row r="93" spans="15:16" ht="13.5">
      <c r="O93" s="1"/>
      <c r="P93" s="1"/>
    </row>
    <row r="94" spans="15:16" ht="13.5">
      <c r="O94" s="1"/>
      <c r="P94" s="1"/>
    </row>
    <row r="98" spans="1:16" s="1" customFormat="1" ht="19.5" customHeight="1">
      <c r="A98" s="46"/>
      <c r="B98" s="42"/>
      <c r="C98" s="22"/>
      <c r="D98" s="18"/>
      <c r="E98" s="29"/>
      <c r="F98" s="43"/>
      <c r="G98" s="44"/>
      <c r="H98" s="22"/>
      <c r="I98" s="17"/>
      <c r="J98" s="17"/>
      <c r="K98" s="17"/>
      <c r="L98" s="17"/>
      <c r="M98" s="39"/>
      <c r="N98" s="22"/>
      <c r="O98" s="22"/>
      <c r="P98" s="22"/>
    </row>
    <row r="99" spans="1:16" s="1" customFormat="1" ht="19.5" customHeight="1">
      <c r="A99" s="46"/>
      <c r="B99" s="42"/>
      <c r="C99" s="22"/>
      <c r="D99" s="18"/>
      <c r="E99" s="29"/>
      <c r="F99" s="43"/>
      <c r="G99" s="44"/>
      <c r="H99" s="22"/>
      <c r="I99" s="17"/>
      <c r="J99" s="17"/>
      <c r="K99" s="17"/>
      <c r="L99" s="17"/>
      <c r="M99" s="39"/>
      <c r="N99" s="22"/>
      <c r="O99" s="22"/>
      <c r="P99" s="22"/>
    </row>
    <row r="100" ht="19.5" customHeight="1"/>
  </sheetData>
  <mergeCells count="1">
    <mergeCell ref="C1:H1"/>
  </mergeCells>
  <conditionalFormatting sqref="I3:K43">
    <cfRule type="cellIs" priority="1" dxfId="1" operator="equal" stopIfTrue="1">
      <formula>0</formula>
    </cfRule>
  </conditionalFormatting>
  <conditionalFormatting sqref="F3:F29 F31:F43">
    <cfRule type="cellIs" priority="2" dxfId="0" operator="notBetween" stopIfTrue="1">
      <formula>97</formula>
      <formula>98</formula>
    </cfRule>
  </conditionalFormatting>
  <printOptions/>
  <pageMargins left="0.45" right="0.1968503937007874" top="0.63" bottom="0.5905511811023623" header="0.31496062992125984" footer="0.31496062992125984"/>
  <pageSetup horizontalDpi="300" verticalDpi="300" orientation="portrait" paperSize="9" scale="99" r:id="rId1"/>
  <headerFooter alignWithMargins="0">
    <oddHeader>&amp;LAbschlußrangliste SW Einzel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workbookViewId="0" topLeftCell="A4">
      <selection activeCell="H24" sqref="H24"/>
    </sheetView>
  </sheetViews>
  <sheetFormatPr defaultColWidth="11.421875" defaultRowHeight="12.75"/>
  <cols>
    <col min="1" max="1" width="3.28125" style="46" customWidth="1"/>
    <col min="2" max="2" width="15.140625" style="42" customWidth="1"/>
    <col min="3" max="3" width="10.8515625" style="22" customWidth="1"/>
    <col min="4" max="4" width="2.7109375" style="18" customWidth="1"/>
    <col min="5" max="5" width="6.7109375" style="27" bestFit="1" customWidth="1"/>
    <col min="6" max="6" width="4.00390625" style="38" customWidth="1"/>
    <col min="7" max="7" width="6.7109375" style="17" customWidth="1"/>
    <col min="8" max="8" width="17.7109375" style="22" customWidth="1"/>
    <col min="9" max="9" width="3.8515625" style="19" customWidth="1"/>
    <col min="10" max="12" width="4.00390625" style="19" customWidth="1"/>
    <col min="13" max="13" width="7.7109375" style="39" customWidth="1"/>
    <col min="14" max="16384" width="11.421875" style="22" customWidth="1"/>
  </cols>
  <sheetData>
    <row r="1" spans="1:12" s="1" customFormat="1" ht="25.5" customHeight="1">
      <c r="A1" s="45"/>
      <c r="B1" s="6"/>
      <c r="C1" s="157" t="s">
        <v>79</v>
      </c>
      <c r="D1" s="157"/>
      <c r="E1" s="157"/>
      <c r="F1" s="157"/>
      <c r="G1" s="157"/>
      <c r="H1" s="157"/>
      <c r="I1" s="4"/>
      <c r="J1" s="4"/>
      <c r="K1" s="4"/>
      <c r="L1" s="4"/>
    </row>
    <row r="2" spans="1:13" s="5" customFormat="1" ht="19.5" customHeight="1">
      <c r="A2" s="76"/>
      <c r="B2" s="67" t="s">
        <v>0</v>
      </c>
      <c r="C2" s="71" t="s">
        <v>1</v>
      </c>
      <c r="D2" s="73" t="s">
        <v>20</v>
      </c>
      <c r="E2" s="88" t="s">
        <v>31</v>
      </c>
      <c r="F2" s="64" t="s">
        <v>32</v>
      </c>
      <c r="G2" s="65"/>
      <c r="H2" s="64" t="s">
        <v>2</v>
      </c>
      <c r="I2" s="65" t="s">
        <v>3</v>
      </c>
      <c r="J2" s="65" t="s">
        <v>4</v>
      </c>
      <c r="K2" s="65" t="s">
        <v>5</v>
      </c>
      <c r="L2" s="65" t="s">
        <v>67</v>
      </c>
      <c r="M2" s="71" t="s">
        <v>68</v>
      </c>
    </row>
    <row r="3" spans="1:13" s="1" customFormat="1" ht="19.5" customHeight="1">
      <c r="A3" s="3">
        <v>1</v>
      </c>
      <c r="B3" s="68" t="s">
        <v>180</v>
      </c>
      <c r="C3" s="72" t="s">
        <v>15</v>
      </c>
      <c r="D3" s="74"/>
      <c r="E3" s="86" t="s">
        <v>181</v>
      </c>
      <c r="F3" s="3">
        <v>97</v>
      </c>
      <c r="G3" s="66" t="s">
        <v>25</v>
      </c>
      <c r="H3" s="1" t="s">
        <v>28</v>
      </c>
      <c r="I3" s="87">
        <v>1</v>
      </c>
      <c r="J3" s="87">
        <v>1</v>
      </c>
      <c r="K3" s="87">
        <v>50</v>
      </c>
      <c r="L3" s="69"/>
      <c r="M3" s="83">
        <f aca="true" t="shared" si="0" ref="M3:M26">IF(OR(I3=0,J3=0,K3=0,L3=0),SUM(I3:L3),SUM(I3:L3)-MAX(I3:L3))</f>
        <v>52</v>
      </c>
    </row>
    <row r="4" spans="1:13" s="1" customFormat="1" ht="19.5" customHeight="1">
      <c r="A4" s="3">
        <f>A3+1</f>
        <v>2</v>
      </c>
      <c r="B4" s="68" t="s">
        <v>182</v>
      </c>
      <c r="C4" s="72" t="s">
        <v>183</v>
      </c>
      <c r="D4" s="74"/>
      <c r="E4" s="86" t="s">
        <v>58</v>
      </c>
      <c r="F4" s="3">
        <v>97</v>
      </c>
      <c r="G4" s="66" t="s">
        <v>25</v>
      </c>
      <c r="H4" s="1" t="s">
        <v>28</v>
      </c>
      <c r="I4" s="87">
        <v>2</v>
      </c>
      <c r="J4" s="87">
        <v>2</v>
      </c>
      <c r="K4" s="87">
        <v>50</v>
      </c>
      <c r="L4" s="69"/>
      <c r="M4" s="83">
        <f t="shared" si="0"/>
        <v>54</v>
      </c>
    </row>
    <row r="5" spans="1:13" s="1" customFormat="1" ht="19.5" customHeight="1">
      <c r="A5" s="3">
        <f aca="true" t="shared" si="1" ref="A5:A22">A4+1</f>
        <v>3</v>
      </c>
      <c r="B5" s="68" t="s">
        <v>179</v>
      </c>
      <c r="C5" s="72" t="s">
        <v>42</v>
      </c>
      <c r="D5" s="74"/>
      <c r="E5" s="86" t="s">
        <v>54</v>
      </c>
      <c r="F5" s="3">
        <v>97</v>
      </c>
      <c r="G5" s="66" t="s">
        <v>25</v>
      </c>
      <c r="H5" s="1" t="s">
        <v>28</v>
      </c>
      <c r="I5" s="87">
        <v>3</v>
      </c>
      <c r="J5" s="87">
        <v>3</v>
      </c>
      <c r="K5" s="87">
        <v>50</v>
      </c>
      <c r="L5" s="69"/>
      <c r="M5" s="83">
        <f t="shared" si="0"/>
        <v>56</v>
      </c>
    </row>
    <row r="6" spans="1:13" s="1" customFormat="1" ht="19.5" customHeight="1">
      <c r="A6" s="3">
        <f t="shared" si="1"/>
        <v>4</v>
      </c>
      <c r="B6" s="68" t="s">
        <v>203</v>
      </c>
      <c r="C6" s="72" t="s">
        <v>146</v>
      </c>
      <c r="D6" s="74">
        <v>0</v>
      </c>
      <c r="E6" s="86" t="s">
        <v>204</v>
      </c>
      <c r="F6" s="3">
        <v>97</v>
      </c>
      <c r="G6" s="66" t="s">
        <v>22</v>
      </c>
      <c r="H6" s="1" t="s">
        <v>29</v>
      </c>
      <c r="I6" s="87">
        <v>4</v>
      </c>
      <c r="J6" s="87">
        <v>4</v>
      </c>
      <c r="K6" s="87">
        <v>50</v>
      </c>
      <c r="L6" s="69"/>
      <c r="M6" s="83">
        <f t="shared" si="0"/>
        <v>58</v>
      </c>
    </row>
    <row r="7" spans="1:13" s="1" customFormat="1" ht="19.5" customHeight="1">
      <c r="A7" s="3">
        <f t="shared" si="1"/>
        <v>5</v>
      </c>
      <c r="B7" s="68" t="s">
        <v>201</v>
      </c>
      <c r="C7" s="72" t="s">
        <v>44</v>
      </c>
      <c r="D7" s="74">
        <v>0</v>
      </c>
      <c r="E7" s="86" t="s">
        <v>202</v>
      </c>
      <c r="F7" s="3">
        <v>97</v>
      </c>
      <c r="G7" s="66" t="s">
        <v>22</v>
      </c>
      <c r="H7" s="1" t="s">
        <v>29</v>
      </c>
      <c r="I7" s="87">
        <v>7</v>
      </c>
      <c r="J7" s="87">
        <v>5</v>
      </c>
      <c r="K7" s="87">
        <v>50</v>
      </c>
      <c r="L7" s="69"/>
      <c r="M7" s="83">
        <f t="shared" si="0"/>
        <v>62</v>
      </c>
    </row>
    <row r="8" spans="1:13" s="1" customFormat="1" ht="19.5" customHeight="1">
      <c r="A8" s="3">
        <f>5+1</f>
        <v>6</v>
      </c>
      <c r="B8" s="68" t="s">
        <v>171</v>
      </c>
      <c r="C8" s="72" t="s">
        <v>38</v>
      </c>
      <c r="D8" s="74"/>
      <c r="E8" s="86" t="s">
        <v>41</v>
      </c>
      <c r="F8" s="3">
        <v>98</v>
      </c>
      <c r="G8" s="66" t="s">
        <v>25</v>
      </c>
      <c r="H8" s="1" t="s">
        <v>28</v>
      </c>
      <c r="I8" s="87">
        <v>6</v>
      </c>
      <c r="J8" s="87">
        <v>14</v>
      </c>
      <c r="K8" s="87">
        <v>50</v>
      </c>
      <c r="L8" s="69"/>
      <c r="M8" s="83">
        <f t="shared" si="0"/>
        <v>70</v>
      </c>
    </row>
    <row r="9" spans="1:13" s="1" customFormat="1" ht="19.5" customHeight="1">
      <c r="A9" s="3">
        <f t="shared" si="1"/>
        <v>7</v>
      </c>
      <c r="B9" s="68" t="s">
        <v>212</v>
      </c>
      <c r="C9" s="72" t="s">
        <v>213</v>
      </c>
      <c r="D9" s="74"/>
      <c r="E9" s="86" t="s">
        <v>214</v>
      </c>
      <c r="F9" s="3">
        <v>98</v>
      </c>
      <c r="G9" s="66" t="s">
        <v>21</v>
      </c>
      <c r="H9" s="1" t="s">
        <v>215</v>
      </c>
      <c r="I9" s="87">
        <v>9</v>
      </c>
      <c r="J9" s="87">
        <v>15</v>
      </c>
      <c r="K9" s="87">
        <v>50</v>
      </c>
      <c r="L9" s="69"/>
      <c r="M9" s="83">
        <f t="shared" si="0"/>
        <v>74</v>
      </c>
    </row>
    <row r="10" spans="1:13" s="1" customFormat="1" ht="19.5" customHeight="1">
      <c r="A10" s="3">
        <f t="shared" si="1"/>
        <v>8</v>
      </c>
      <c r="B10" s="68" t="s">
        <v>149</v>
      </c>
      <c r="C10" s="72" t="s">
        <v>62</v>
      </c>
      <c r="D10" s="74"/>
      <c r="E10" s="86" t="s">
        <v>150</v>
      </c>
      <c r="F10" s="3">
        <v>97</v>
      </c>
      <c r="G10" s="66" t="s">
        <v>24</v>
      </c>
      <c r="H10" s="1" t="s">
        <v>27</v>
      </c>
      <c r="I10" s="87">
        <v>5</v>
      </c>
      <c r="J10" s="87">
        <v>50</v>
      </c>
      <c r="K10" s="87">
        <v>50</v>
      </c>
      <c r="L10" s="69"/>
      <c r="M10" s="83">
        <f t="shared" si="0"/>
        <v>105</v>
      </c>
    </row>
    <row r="11" spans="1:13" s="1" customFormat="1" ht="19.5" customHeight="1">
      <c r="A11" s="3">
        <f t="shared" si="1"/>
        <v>9</v>
      </c>
      <c r="B11" s="68" t="s">
        <v>422</v>
      </c>
      <c r="C11" s="72" t="s">
        <v>423</v>
      </c>
      <c r="D11" s="74"/>
      <c r="E11" s="86" t="s">
        <v>424</v>
      </c>
      <c r="F11" s="3">
        <v>97</v>
      </c>
      <c r="G11" s="66" t="s">
        <v>25</v>
      </c>
      <c r="H11" s="1" t="s">
        <v>28</v>
      </c>
      <c r="I11" s="87">
        <v>50</v>
      </c>
      <c r="J11" s="87">
        <v>6</v>
      </c>
      <c r="K11" s="87">
        <v>50</v>
      </c>
      <c r="L11" s="69"/>
      <c r="M11" s="83">
        <f t="shared" si="0"/>
        <v>106</v>
      </c>
    </row>
    <row r="12" spans="1:13" s="1" customFormat="1" ht="19.5" customHeight="1">
      <c r="A12" s="3">
        <f t="shared" si="1"/>
        <v>10</v>
      </c>
      <c r="B12" s="68" t="s">
        <v>418</v>
      </c>
      <c r="C12" s="72" t="s">
        <v>419</v>
      </c>
      <c r="D12" s="74"/>
      <c r="E12" s="86" t="s">
        <v>315</v>
      </c>
      <c r="F12" s="3">
        <v>97</v>
      </c>
      <c r="G12" s="66" t="s">
        <v>25</v>
      </c>
      <c r="H12" s="1" t="s">
        <v>28</v>
      </c>
      <c r="I12" s="87">
        <v>50</v>
      </c>
      <c r="J12" s="87">
        <v>7</v>
      </c>
      <c r="K12" s="87">
        <v>50</v>
      </c>
      <c r="L12" s="69"/>
      <c r="M12" s="83">
        <f t="shared" si="0"/>
        <v>107</v>
      </c>
    </row>
    <row r="13" spans="1:13" s="1" customFormat="1" ht="19.5" customHeight="1">
      <c r="A13" s="3">
        <f t="shared" si="1"/>
        <v>11</v>
      </c>
      <c r="B13" s="68" t="s">
        <v>382</v>
      </c>
      <c r="C13" s="72" t="s">
        <v>383</v>
      </c>
      <c r="D13" s="74">
        <v>0</v>
      </c>
      <c r="E13" s="86" t="s">
        <v>384</v>
      </c>
      <c r="F13" s="3">
        <v>98</v>
      </c>
      <c r="G13" s="66" t="s">
        <v>21</v>
      </c>
      <c r="H13" s="1" t="s">
        <v>374</v>
      </c>
      <c r="I13" s="87">
        <v>50</v>
      </c>
      <c r="J13" s="87">
        <v>8</v>
      </c>
      <c r="K13" s="87">
        <v>50</v>
      </c>
      <c r="L13" s="69"/>
      <c r="M13" s="83">
        <f t="shared" si="0"/>
        <v>108</v>
      </c>
    </row>
    <row r="14" spans="1:13" s="1" customFormat="1" ht="19.5" customHeight="1">
      <c r="A14" s="3">
        <f t="shared" si="1"/>
        <v>12</v>
      </c>
      <c r="B14" s="68" t="s">
        <v>357</v>
      </c>
      <c r="C14" s="72" t="s">
        <v>358</v>
      </c>
      <c r="D14" s="74"/>
      <c r="E14" s="86" t="s">
        <v>359</v>
      </c>
      <c r="F14" s="3">
        <v>97</v>
      </c>
      <c r="G14" s="66" t="s">
        <v>349</v>
      </c>
      <c r="H14" s="1" t="s">
        <v>350</v>
      </c>
      <c r="I14" s="87">
        <v>8</v>
      </c>
      <c r="J14" s="87">
        <v>50</v>
      </c>
      <c r="K14" s="87">
        <v>50</v>
      </c>
      <c r="L14" s="69"/>
      <c r="M14" s="83">
        <f t="shared" si="0"/>
        <v>108</v>
      </c>
    </row>
    <row r="15" spans="1:13" s="1" customFormat="1" ht="19.5" customHeight="1">
      <c r="A15" s="3">
        <f t="shared" si="1"/>
        <v>13</v>
      </c>
      <c r="B15" s="68" t="s">
        <v>420</v>
      </c>
      <c r="C15" s="72" t="s">
        <v>421</v>
      </c>
      <c r="D15" s="74"/>
      <c r="E15" s="86" t="s">
        <v>181</v>
      </c>
      <c r="F15" s="3">
        <v>97</v>
      </c>
      <c r="G15" s="66" t="s">
        <v>25</v>
      </c>
      <c r="H15" s="1" t="s">
        <v>28</v>
      </c>
      <c r="I15" s="87">
        <v>50</v>
      </c>
      <c r="J15" s="87">
        <v>9</v>
      </c>
      <c r="K15" s="87">
        <v>50</v>
      </c>
      <c r="L15" s="69"/>
      <c r="M15" s="83">
        <f t="shared" si="0"/>
        <v>109</v>
      </c>
    </row>
    <row r="16" spans="1:13" s="1" customFormat="1" ht="19.5" customHeight="1">
      <c r="A16" s="3">
        <f t="shared" si="1"/>
        <v>14</v>
      </c>
      <c r="B16" s="68" t="s">
        <v>450</v>
      </c>
      <c r="C16" s="72" t="s">
        <v>183</v>
      </c>
      <c r="D16" s="74"/>
      <c r="E16" s="86" t="s">
        <v>451</v>
      </c>
      <c r="F16" s="3">
        <v>97</v>
      </c>
      <c r="G16" s="66" t="s">
        <v>89</v>
      </c>
      <c r="H16" s="1" t="s">
        <v>90</v>
      </c>
      <c r="I16" s="87">
        <v>50</v>
      </c>
      <c r="J16" s="87">
        <v>10</v>
      </c>
      <c r="K16" s="87">
        <v>50</v>
      </c>
      <c r="L16" s="69"/>
      <c r="M16" s="83">
        <f t="shared" si="0"/>
        <v>110</v>
      </c>
    </row>
    <row r="17" spans="1:13" s="1" customFormat="1" ht="19.5" customHeight="1">
      <c r="A17" s="3">
        <f t="shared" si="1"/>
        <v>15</v>
      </c>
      <c r="B17" s="68" t="s">
        <v>216</v>
      </c>
      <c r="C17" s="72" t="s">
        <v>132</v>
      </c>
      <c r="D17" s="74"/>
      <c r="E17" s="86" t="s">
        <v>217</v>
      </c>
      <c r="F17" s="3">
        <v>97</v>
      </c>
      <c r="G17" s="66" t="s">
        <v>21</v>
      </c>
      <c r="H17" s="6" t="s">
        <v>215</v>
      </c>
      <c r="I17" s="87">
        <v>10</v>
      </c>
      <c r="J17" s="87">
        <v>50</v>
      </c>
      <c r="K17" s="87">
        <v>50</v>
      </c>
      <c r="L17" s="69"/>
      <c r="M17" s="83">
        <f t="shared" si="0"/>
        <v>110</v>
      </c>
    </row>
    <row r="18" spans="1:14" s="1" customFormat="1" ht="19.5" customHeight="1">
      <c r="A18" s="3">
        <f t="shared" si="1"/>
        <v>16</v>
      </c>
      <c r="B18" s="68" t="s">
        <v>382</v>
      </c>
      <c r="C18" s="72" t="s">
        <v>385</v>
      </c>
      <c r="D18" s="74">
        <v>0</v>
      </c>
      <c r="E18" s="86" t="s">
        <v>277</v>
      </c>
      <c r="F18" s="3">
        <v>99</v>
      </c>
      <c r="G18" s="66" t="s">
        <v>21</v>
      </c>
      <c r="H18" s="1" t="s">
        <v>374</v>
      </c>
      <c r="I18" s="87">
        <v>50</v>
      </c>
      <c r="J18" s="87">
        <v>11</v>
      </c>
      <c r="K18" s="87">
        <v>50</v>
      </c>
      <c r="L18" s="69"/>
      <c r="M18" s="83">
        <f t="shared" si="0"/>
        <v>111</v>
      </c>
      <c r="N18" s="1" t="s">
        <v>440</v>
      </c>
    </row>
    <row r="19" spans="1:13" s="1" customFormat="1" ht="19.5" customHeight="1">
      <c r="A19" s="3">
        <f t="shared" si="1"/>
        <v>17</v>
      </c>
      <c r="B19" s="68" t="s">
        <v>300</v>
      </c>
      <c r="C19" s="72" t="s">
        <v>49</v>
      </c>
      <c r="D19" s="74">
        <v>0</v>
      </c>
      <c r="E19" s="86" t="s">
        <v>301</v>
      </c>
      <c r="F19" s="3">
        <v>97</v>
      </c>
      <c r="G19" s="66" t="s">
        <v>26</v>
      </c>
      <c r="H19" s="1" t="s">
        <v>278</v>
      </c>
      <c r="I19" s="87">
        <v>11</v>
      </c>
      <c r="J19" s="87">
        <v>50</v>
      </c>
      <c r="K19" s="87">
        <v>50</v>
      </c>
      <c r="L19" s="69"/>
      <c r="M19" s="83">
        <f t="shared" si="0"/>
        <v>111</v>
      </c>
    </row>
    <row r="20" spans="1:13" s="1" customFormat="1" ht="19.5" customHeight="1">
      <c r="A20" s="3">
        <f t="shared" si="1"/>
        <v>18</v>
      </c>
      <c r="B20" s="68" t="s">
        <v>369</v>
      </c>
      <c r="C20" s="72" t="s">
        <v>370</v>
      </c>
      <c r="D20" s="74"/>
      <c r="E20" s="86"/>
      <c r="F20" s="3">
        <v>97</v>
      </c>
      <c r="G20" s="66" t="s">
        <v>349</v>
      </c>
      <c r="H20" s="1" t="s">
        <v>350</v>
      </c>
      <c r="I20" s="87">
        <v>50</v>
      </c>
      <c r="J20" s="87">
        <v>12</v>
      </c>
      <c r="K20" s="87">
        <v>50</v>
      </c>
      <c r="L20" s="69"/>
      <c r="M20" s="83">
        <f t="shared" si="0"/>
        <v>112</v>
      </c>
    </row>
    <row r="21" spans="1:13" s="1" customFormat="1" ht="19.5" customHeight="1">
      <c r="A21" s="3">
        <f t="shared" si="1"/>
        <v>19</v>
      </c>
      <c r="B21" s="68" t="s">
        <v>216</v>
      </c>
      <c r="C21" s="72" t="s">
        <v>42</v>
      </c>
      <c r="D21" s="74"/>
      <c r="E21" s="86" t="s">
        <v>124</v>
      </c>
      <c r="F21" s="3">
        <v>98</v>
      </c>
      <c r="G21" s="66" t="s">
        <v>21</v>
      </c>
      <c r="H21" s="1" t="s">
        <v>485</v>
      </c>
      <c r="I21" s="87">
        <v>50</v>
      </c>
      <c r="J21" s="87">
        <v>13</v>
      </c>
      <c r="K21" s="87">
        <v>50</v>
      </c>
      <c r="L21" s="69"/>
      <c r="M21" s="83">
        <f t="shared" si="0"/>
        <v>113</v>
      </c>
    </row>
    <row r="22" spans="1:13" s="1" customFormat="1" ht="19.5" customHeight="1">
      <c r="A22" s="3">
        <f t="shared" si="1"/>
        <v>20</v>
      </c>
      <c r="B22" s="68" t="s">
        <v>537</v>
      </c>
      <c r="C22" s="72" t="s">
        <v>538</v>
      </c>
      <c r="D22" s="74">
        <v>0</v>
      </c>
      <c r="E22" s="86" t="s">
        <v>539</v>
      </c>
      <c r="F22" s="3">
        <v>98</v>
      </c>
      <c r="G22" s="66" t="s">
        <v>21</v>
      </c>
      <c r="H22" s="1" t="s">
        <v>66</v>
      </c>
      <c r="I22" s="87">
        <v>50</v>
      </c>
      <c r="J22" s="87">
        <v>50</v>
      </c>
      <c r="K22" s="87">
        <v>50</v>
      </c>
      <c r="L22" s="69"/>
      <c r="M22" s="83">
        <f t="shared" si="0"/>
        <v>150</v>
      </c>
    </row>
    <row r="23" spans="1:13" s="1" customFormat="1" ht="19.5" customHeight="1">
      <c r="A23" s="3">
        <f>A22+1</f>
        <v>21</v>
      </c>
      <c r="B23" s="68" t="s">
        <v>540</v>
      </c>
      <c r="C23" s="72" t="s">
        <v>464</v>
      </c>
      <c r="D23" s="74">
        <v>0</v>
      </c>
      <c r="E23" s="86" t="s">
        <v>541</v>
      </c>
      <c r="F23" s="3">
        <v>98</v>
      </c>
      <c r="G23" s="66" t="s">
        <v>21</v>
      </c>
      <c r="H23" s="1" t="s">
        <v>66</v>
      </c>
      <c r="I23" s="87">
        <v>50</v>
      </c>
      <c r="J23" s="87">
        <v>50</v>
      </c>
      <c r="K23" s="87">
        <v>50</v>
      </c>
      <c r="L23" s="69"/>
      <c r="M23" s="83">
        <f t="shared" si="0"/>
        <v>150</v>
      </c>
    </row>
    <row r="24" spans="1:13" s="1" customFormat="1" ht="19.5" customHeight="1">
      <c r="A24" s="3">
        <f>A23+1</f>
        <v>22</v>
      </c>
      <c r="B24" s="68" t="s">
        <v>526</v>
      </c>
      <c r="C24" s="72" t="s">
        <v>518</v>
      </c>
      <c r="D24" s="74"/>
      <c r="E24" s="86" t="s">
        <v>527</v>
      </c>
      <c r="F24" s="3">
        <v>98</v>
      </c>
      <c r="G24" s="66" t="s">
        <v>21</v>
      </c>
      <c r="H24" s="1" t="s">
        <v>522</v>
      </c>
      <c r="I24" s="87">
        <v>50</v>
      </c>
      <c r="J24" s="87">
        <v>50</v>
      </c>
      <c r="K24" s="87">
        <v>50</v>
      </c>
      <c r="L24" s="69"/>
      <c r="M24" s="83">
        <f t="shared" si="0"/>
        <v>150</v>
      </c>
    </row>
    <row r="25" spans="1:13" s="1" customFormat="1" ht="19.5" customHeight="1">
      <c r="A25" s="3">
        <f>A24+1</f>
        <v>23</v>
      </c>
      <c r="B25" s="68" t="s">
        <v>542</v>
      </c>
      <c r="C25" s="72" t="s">
        <v>543</v>
      </c>
      <c r="D25" s="74">
        <v>0</v>
      </c>
      <c r="E25" s="86" t="s">
        <v>253</v>
      </c>
      <c r="F25" s="3">
        <v>97</v>
      </c>
      <c r="G25" s="66" t="s">
        <v>21</v>
      </c>
      <c r="H25" s="1" t="s">
        <v>66</v>
      </c>
      <c r="I25" s="87">
        <v>50</v>
      </c>
      <c r="J25" s="87">
        <v>50</v>
      </c>
      <c r="K25" s="87">
        <v>50</v>
      </c>
      <c r="L25" s="69"/>
      <c r="M25" s="83">
        <f t="shared" si="0"/>
        <v>150</v>
      </c>
    </row>
    <row r="26" spans="1:13" s="1" customFormat="1" ht="19.5" customHeight="1">
      <c r="A26" s="3">
        <f>A25+1</f>
        <v>24</v>
      </c>
      <c r="B26" s="68"/>
      <c r="C26" s="72"/>
      <c r="D26" s="74"/>
      <c r="E26" s="86"/>
      <c r="F26" s="3"/>
      <c r="G26" s="66"/>
      <c r="I26" s="87">
        <v>50</v>
      </c>
      <c r="J26" s="87">
        <v>50</v>
      </c>
      <c r="K26" s="87">
        <v>50</v>
      </c>
      <c r="L26" s="69"/>
      <c r="M26" s="83">
        <f t="shared" si="0"/>
        <v>150</v>
      </c>
    </row>
    <row r="27" s="1" customFormat="1" ht="19.5" customHeight="1"/>
    <row r="28" spans="3:5" s="1" customFormat="1" ht="19.5" customHeight="1">
      <c r="C28" s="4" t="s">
        <v>209</v>
      </c>
      <c r="D28" s="1" t="s">
        <v>210</v>
      </c>
      <c r="E28" s="2">
        <f>COUNT(D3:D27)</f>
        <v>8</v>
      </c>
    </row>
    <row r="29" s="1" customFormat="1" ht="19.5" customHeight="1"/>
    <row r="30" s="1" customFormat="1" ht="19.5" customHeight="1"/>
    <row r="31" s="1" customFormat="1" ht="19.5" customHeight="1"/>
    <row r="32" spans="1:14" s="1" customFormat="1" ht="19.5" customHeight="1">
      <c r="A32" s="46"/>
      <c r="B32" s="42"/>
      <c r="C32" s="22"/>
      <c r="D32" s="18"/>
      <c r="E32" s="27"/>
      <c r="F32" s="38"/>
      <c r="G32" s="17"/>
      <c r="H32" s="22"/>
      <c r="I32" s="19"/>
      <c r="J32" s="19"/>
      <c r="K32" s="19"/>
      <c r="L32" s="19"/>
      <c r="M32" s="39"/>
      <c r="N32" s="22"/>
    </row>
    <row r="33" spans="1:14" s="1" customFormat="1" ht="19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ht="13.5">
      <c r="P34" s="1"/>
    </row>
  </sheetData>
  <mergeCells count="1">
    <mergeCell ref="C1:H1"/>
  </mergeCells>
  <conditionalFormatting sqref="F3:F26">
    <cfRule type="cellIs" priority="1" dxfId="0" operator="notBetween" stopIfTrue="1">
      <formula>97</formula>
      <formula>98</formula>
    </cfRule>
  </conditionalFormatting>
  <printOptions/>
  <pageMargins left="0.54" right="0.1968503937007874" top="0.984251968503937" bottom="0.3937007874015748" header="0.31496062992125984" footer="0.31496062992125984"/>
  <pageSetup horizontalDpi="300" verticalDpi="300" orientation="portrait" paperSize="9" r:id="rId1"/>
  <headerFooter alignWithMargins="0">
    <oddHeader>&amp;LAbschlußrangliste SW Einzel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23"/>
  <sheetViews>
    <sheetView zoomScaleSheetLayoutView="100" workbookViewId="0" topLeftCell="A25">
      <selection activeCell="H24" sqref="H24"/>
    </sheetView>
  </sheetViews>
  <sheetFormatPr defaultColWidth="11.421875" defaultRowHeight="12.75"/>
  <cols>
    <col min="1" max="1" width="4.00390625" style="45" customWidth="1"/>
    <col min="2" max="2" width="14.28125" style="41" customWidth="1"/>
    <col min="3" max="3" width="12.421875" style="34" customWidth="1"/>
    <col min="4" max="4" width="2.421875" style="13" customWidth="1"/>
    <col min="5" max="5" width="6.7109375" style="31" bestFit="1" customWidth="1"/>
    <col min="6" max="6" width="5.421875" style="40" customWidth="1"/>
    <col min="7" max="7" width="6.7109375" style="35" customWidth="1"/>
    <col min="8" max="8" width="17.140625" style="20" customWidth="1"/>
    <col min="9" max="9" width="3.7109375" style="20" customWidth="1"/>
    <col min="10" max="10" width="3.8515625" style="20" customWidth="1"/>
    <col min="11" max="11" width="4.140625" style="20" customWidth="1"/>
    <col min="12" max="12" width="4.00390625" style="20" customWidth="1"/>
    <col min="13" max="13" width="7.140625" style="35" customWidth="1"/>
    <col min="14" max="16384" width="11.421875" style="34" customWidth="1"/>
  </cols>
  <sheetData>
    <row r="1" spans="3:8" ht="25.5" customHeight="1">
      <c r="C1" s="158" t="s">
        <v>76</v>
      </c>
      <c r="D1" s="158"/>
      <c r="E1" s="158"/>
      <c r="F1" s="158"/>
      <c r="G1" s="158"/>
      <c r="H1" s="158"/>
    </row>
    <row r="2" spans="1:13" s="5" customFormat="1" ht="19.5" customHeight="1">
      <c r="A2" s="76"/>
      <c r="B2" s="67" t="s">
        <v>0</v>
      </c>
      <c r="C2" s="71" t="s">
        <v>1</v>
      </c>
      <c r="D2" s="73" t="s">
        <v>20</v>
      </c>
      <c r="E2" s="73" t="s">
        <v>31</v>
      </c>
      <c r="F2" s="64" t="s">
        <v>32</v>
      </c>
      <c r="G2" s="70"/>
      <c r="H2" s="64" t="s">
        <v>2</v>
      </c>
      <c r="I2" s="65" t="s">
        <v>3</v>
      </c>
      <c r="J2" s="65" t="s">
        <v>4</v>
      </c>
      <c r="K2" s="65" t="s">
        <v>5</v>
      </c>
      <c r="L2" s="65" t="s">
        <v>67</v>
      </c>
      <c r="M2" s="70" t="s">
        <v>68</v>
      </c>
    </row>
    <row r="3" spans="1:13" s="1" customFormat="1" ht="19.5" customHeight="1">
      <c r="A3" s="3">
        <v>1</v>
      </c>
      <c r="B3" s="68" t="s">
        <v>342</v>
      </c>
      <c r="C3" s="72" t="s">
        <v>343</v>
      </c>
      <c r="D3" s="74">
        <v>0</v>
      </c>
      <c r="E3" s="79" t="s">
        <v>344</v>
      </c>
      <c r="F3" s="25">
        <v>96</v>
      </c>
      <c r="G3" s="81" t="s">
        <v>345</v>
      </c>
      <c r="H3" s="8" t="s">
        <v>346</v>
      </c>
      <c r="I3" s="83">
        <v>1</v>
      </c>
      <c r="J3" s="83">
        <v>3</v>
      </c>
      <c r="K3" s="83">
        <v>50</v>
      </c>
      <c r="L3" s="84"/>
      <c r="M3" s="83">
        <f aca="true" t="shared" si="0" ref="M3:M44">IF(OR(I3=0,J3=0,K3=0,L3=0),SUM(I3:L3),SUM(I3:L3)-MAX(I3:L3))</f>
        <v>54</v>
      </c>
    </row>
    <row r="4" spans="1:13" s="1" customFormat="1" ht="19.5" customHeight="1">
      <c r="A4" s="8">
        <f aca="true" t="shared" si="1" ref="A4:A28">A3+1</f>
        <v>2</v>
      </c>
      <c r="B4" s="68" t="s">
        <v>347</v>
      </c>
      <c r="C4" s="72" t="s">
        <v>6</v>
      </c>
      <c r="D4" s="74">
        <v>0</v>
      </c>
      <c r="E4" s="79" t="s">
        <v>348</v>
      </c>
      <c r="F4" s="25">
        <v>96</v>
      </c>
      <c r="G4" s="81" t="s">
        <v>349</v>
      </c>
      <c r="H4" s="8" t="s">
        <v>350</v>
      </c>
      <c r="I4" s="83">
        <v>2</v>
      </c>
      <c r="J4" s="83">
        <v>4</v>
      </c>
      <c r="K4" s="83">
        <v>50</v>
      </c>
      <c r="L4" s="84"/>
      <c r="M4" s="83">
        <f t="shared" si="0"/>
        <v>56</v>
      </c>
    </row>
    <row r="5" spans="1:13" s="1" customFormat="1" ht="19.5" customHeight="1">
      <c r="A5" s="8">
        <f t="shared" si="1"/>
        <v>3</v>
      </c>
      <c r="B5" s="68" t="s">
        <v>151</v>
      </c>
      <c r="C5" s="72" t="s">
        <v>152</v>
      </c>
      <c r="D5" s="74">
        <v>0</v>
      </c>
      <c r="E5" s="89" t="s">
        <v>153</v>
      </c>
      <c r="F5" s="24">
        <v>96</v>
      </c>
      <c r="G5" s="81" t="s">
        <v>24</v>
      </c>
      <c r="H5" s="1" t="s">
        <v>27</v>
      </c>
      <c r="I5" s="83">
        <v>4</v>
      </c>
      <c r="J5" s="83">
        <v>9</v>
      </c>
      <c r="K5" s="83">
        <v>50</v>
      </c>
      <c r="L5" s="84"/>
      <c r="M5" s="83">
        <f t="shared" si="0"/>
        <v>63</v>
      </c>
    </row>
    <row r="6" spans="1:13" s="1" customFormat="1" ht="19.5" customHeight="1">
      <c r="A6" s="8">
        <f t="shared" si="1"/>
        <v>4</v>
      </c>
      <c r="B6" s="68" t="s">
        <v>171</v>
      </c>
      <c r="C6" s="72" t="s">
        <v>9</v>
      </c>
      <c r="D6" s="74"/>
      <c r="E6" s="79" t="s">
        <v>172</v>
      </c>
      <c r="F6" s="25">
        <v>96</v>
      </c>
      <c r="G6" s="81" t="s">
        <v>25</v>
      </c>
      <c r="H6" s="8" t="s">
        <v>28</v>
      </c>
      <c r="I6" s="83">
        <v>8</v>
      </c>
      <c r="J6" s="83">
        <v>12</v>
      </c>
      <c r="K6" s="83">
        <v>50</v>
      </c>
      <c r="L6" s="84"/>
      <c r="M6" s="83">
        <f t="shared" si="0"/>
        <v>70</v>
      </c>
    </row>
    <row r="7" spans="1:13" s="1" customFormat="1" ht="19.5" customHeight="1">
      <c r="A7" s="8">
        <f t="shared" si="1"/>
        <v>5</v>
      </c>
      <c r="B7" s="68" t="s">
        <v>239</v>
      </c>
      <c r="C7" s="72" t="s">
        <v>252</v>
      </c>
      <c r="D7" s="74"/>
      <c r="E7" s="87" t="s">
        <v>253</v>
      </c>
      <c r="F7" s="47">
        <v>95</v>
      </c>
      <c r="G7" s="81" t="s">
        <v>21</v>
      </c>
      <c r="H7" s="8" t="s">
        <v>215</v>
      </c>
      <c r="I7" s="83">
        <v>12</v>
      </c>
      <c r="J7" s="83">
        <v>11</v>
      </c>
      <c r="K7" s="83">
        <v>50</v>
      </c>
      <c r="L7" s="84"/>
      <c r="M7" s="83">
        <f t="shared" si="0"/>
        <v>73</v>
      </c>
    </row>
    <row r="8" spans="1:13" s="1" customFormat="1" ht="19.5" customHeight="1">
      <c r="A8" s="8">
        <f t="shared" si="1"/>
        <v>6</v>
      </c>
      <c r="B8" s="68" t="s">
        <v>169</v>
      </c>
      <c r="C8" s="72" t="s">
        <v>170</v>
      </c>
      <c r="D8" s="74"/>
      <c r="E8" s="89" t="s">
        <v>73</v>
      </c>
      <c r="F8" s="24">
        <v>96</v>
      </c>
      <c r="G8" s="81" t="s">
        <v>25</v>
      </c>
      <c r="H8" s="1" t="s">
        <v>28</v>
      </c>
      <c r="I8" s="83">
        <v>15</v>
      </c>
      <c r="J8" s="83">
        <v>14</v>
      </c>
      <c r="K8" s="83">
        <v>50</v>
      </c>
      <c r="L8" s="84"/>
      <c r="M8" s="83">
        <f t="shared" si="0"/>
        <v>79</v>
      </c>
    </row>
    <row r="9" spans="1:13" s="1" customFormat="1" ht="19.5" customHeight="1">
      <c r="A9" s="8">
        <f t="shared" si="1"/>
        <v>7</v>
      </c>
      <c r="B9" s="72" t="s">
        <v>351</v>
      </c>
      <c r="C9" s="72" t="s">
        <v>96</v>
      </c>
      <c r="D9" s="74">
        <v>0</v>
      </c>
      <c r="E9" s="66" t="s">
        <v>352</v>
      </c>
      <c r="F9" s="3">
        <v>96</v>
      </c>
      <c r="G9" s="66" t="s">
        <v>26</v>
      </c>
      <c r="H9" s="1" t="s">
        <v>278</v>
      </c>
      <c r="I9" s="83">
        <v>20</v>
      </c>
      <c r="J9" s="83">
        <v>10</v>
      </c>
      <c r="K9" s="83">
        <v>50</v>
      </c>
      <c r="L9" s="84"/>
      <c r="M9" s="83">
        <f t="shared" si="0"/>
        <v>80</v>
      </c>
    </row>
    <row r="10" spans="1:13" s="1" customFormat="1" ht="19.5" customHeight="1">
      <c r="A10" s="8">
        <f t="shared" si="1"/>
        <v>8</v>
      </c>
      <c r="B10" s="68" t="s">
        <v>291</v>
      </c>
      <c r="C10" s="72" t="s">
        <v>167</v>
      </c>
      <c r="D10" s="74">
        <v>0</v>
      </c>
      <c r="E10" s="89" t="s">
        <v>292</v>
      </c>
      <c r="F10" s="24">
        <v>95</v>
      </c>
      <c r="G10" s="81" t="s">
        <v>26</v>
      </c>
      <c r="H10" s="1" t="s">
        <v>278</v>
      </c>
      <c r="I10" s="83">
        <v>19</v>
      </c>
      <c r="J10" s="83">
        <v>19</v>
      </c>
      <c r="K10" s="83">
        <v>50</v>
      </c>
      <c r="L10" s="84"/>
      <c r="M10" s="83">
        <f t="shared" si="0"/>
        <v>88</v>
      </c>
    </row>
    <row r="11" spans="1:13" s="1" customFormat="1" ht="19.5" customHeight="1">
      <c r="A11" s="8">
        <f t="shared" si="1"/>
        <v>9</v>
      </c>
      <c r="B11" s="72" t="s">
        <v>489</v>
      </c>
      <c r="C11" s="72" t="s">
        <v>446</v>
      </c>
      <c r="D11" s="115"/>
      <c r="E11" s="72" t="s">
        <v>393</v>
      </c>
      <c r="F11" s="3">
        <v>95</v>
      </c>
      <c r="G11" s="66" t="s">
        <v>21</v>
      </c>
      <c r="H11" s="1" t="s">
        <v>485</v>
      </c>
      <c r="I11" s="83">
        <v>50</v>
      </c>
      <c r="J11" s="83">
        <v>1</v>
      </c>
      <c r="K11" s="83">
        <v>50</v>
      </c>
      <c r="L11" s="84"/>
      <c r="M11" s="83">
        <f t="shared" si="0"/>
        <v>101</v>
      </c>
    </row>
    <row r="12" spans="1:13" s="1" customFormat="1" ht="19.5" customHeight="1">
      <c r="A12" s="8">
        <f t="shared" si="1"/>
        <v>10</v>
      </c>
      <c r="B12" s="72" t="s">
        <v>458</v>
      </c>
      <c r="C12" s="72" t="s">
        <v>459</v>
      </c>
      <c r="D12" s="115"/>
      <c r="E12" s="72" t="s">
        <v>41</v>
      </c>
      <c r="F12" s="3">
        <v>95</v>
      </c>
      <c r="G12" s="66" t="s">
        <v>26</v>
      </c>
      <c r="H12" s="1" t="s">
        <v>453</v>
      </c>
      <c r="I12" s="83">
        <v>50</v>
      </c>
      <c r="J12" s="83">
        <v>2</v>
      </c>
      <c r="K12" s="83">
        <v>50</v>
      </c>
      <c r="L12" s="84"/>
      <c r="M12" s="83">
        <f t="shared" si="0"/>
        <v>102</v>
      </c>
    </row>
    <row r="13" spans="1:13" s="1" customFormat="1" ht="19.5" customHeight="1">
      <c r="A13" s="8">
        <f t="shared" si="1"/>
        <v>11</v>
      </c>
      <c r="B13" s="68" t="s">
        <v>298</v>
      </c>
      <c r="C13" s="72" t="s">
        <v>299</v>
      </c>
      <c r="D13" s="74"/>
      <c r="E13" s="79"/>
      <c r="F13" s="25">
        <v>95</v>
      </c>
      <c r="G13" s="81" t="s">
        <v>26</v>
      </c>
      <c r="H13" s="8" t="s">
        <v>283</v>
      </c>
      <c r="I13" s="83">
        <v>3</v>
      </c>
      <c r="J13" s="83">
        <v>50</v>
      </c>
      <c r="K13" s="83">
        <v>50</v>
      </c>
      <c r="L13" s="84"/>
      <c r="M13" s="83">
        <f t="shared" si="0"/>
        <v>103</v>
      </c>
    </row>
    <row r="14" spans="1:13" s="1" customFormat="1" ht="19.5" customHeight="1">
      <c r="A14" s="8">
        <f>A13+1</f>
        <v>12</v>
      </c>
      <c r="B14" s="72" t="s">
        <v>414</v>
      </c>
      <c r="C14" s="72" t="s">
        <v>46</v>
      </c>
      <c r="D14" s="115"/>
      <c r="E14" s="72" t="s">
        <v>416</v>
      </c>
      <c r="F14" s="3">
        <v>97</v>
      </c>
      <c r="G14" s="66" t="s">
        <v>25</v>
      </c>
      <c r="H14" s="1" t="s">
        <v>28</v>
      </c>
      <c r="I14" s="83">
        <v>50</v>
      </c>
      <c r="J14" s="83">
        <v>5</v>
      </c>
      <c r="K14" s="83">
        <v>50</v>
      </c>
      <c r="L14" s="84"/>
      <c r="M14" s="83">
        <f t="shared" si="0"/>
        <v>105</v>
      </c>
    </row>
    <row r="15" spans="1:13" s="1" customFormat="1" ht="19.5" customHeight="1">
      <c r="A15" s="8">
        <f t="shared" si="1"/>
        <v>13</v>
      </c>
      <c r="B15" s="68" t="s">
        <v>324</v>
      </c>
      <c r="C15" s="72" t="s">
        <v>265</v>
      </c>
      <c r="D15" s="74"/>
      <c r="E15" s="79" t="s">
        <v>325</v>
      </c>
      <c r="F15" s="25">
        <v>95</v>
      </c>
      <c r="G15" s="81" t="s">
        <v>322</v>
      </c>
      <c r="H15" s="8" t="s">
        <v>323</v>
      </c>
      <c r="I15" s="83">
        <v>5</v>
      </c>
      <c r="J15" s="83">
        <v>50</v>
      </c>
      <c r="K15" s="83">
        <v>50</v>
      </c>
      <c r="L15" s="84"/>
      <c r="M15" s="83">
        <f t="shared" si="0"/>
        <v>105</v>
      </c>
    </row>
    <row r="16" spans="1:13" s="1" customFormat="1" ht="19.5" customHeight="1">
      <c r="A16" s="8">
        <f t="shared" si="1"/>
        <v>14</v>
      </c>
      <c r="B16" s="72" t="s">
        <v>400</v>
      </c>
      <c r="C16" s="72" t="s">
        <v>401</v>
      </c>
      <c r="D16" s="115"/>
      <c r="E16" s="72" t="s">
        <v>402</v>
      </c>
      <c r="F16" s="3">
        <v>95</v>
      </c>
      <c r="G16" s="66" t="s">
        <v>21</v>
      </c>
      <c r="H16" s="1" t="s">
        <v>395</v>
      </c>
      <c r="I16" s="83">
        <v>50</v>
      </c>
      <c r="J16" s="83">
        <v>6</v>
      </c>
      <c r="K16" s="83">
        <v>50</v>
      </c>
      <c r="L16" s="84"/>
      <c r="M16" s="83">
        <f t="shared" si="0"/>
        <v>106</v>
      </c>
    </row>
    <row r="17" spans="1:13" s="1" customFormat="1" ht="19.5" customHeight="1">
      <c r="A17" s="8">
        <f t="shared" si="1"/>
        <v>15</v>
      </c>
      <c r="B17" s="68" t="s">
        <v>293</v>
      </c>
      <c r="C17" s="72" t="s">
        <v>255</v>
      </c>
      <c r="D17" s="74"/>
      <c r="E17" s="89"/>
      <c r="F17" s="24">
        <v>95</v>
      </c>
      <c r="G17" s="81" t="s">
        <v>26</v>
      </c>
      <c r="H17" s="1" t="s">
        <v>283</v>
      </c>
      <c r="I17" s="83">
        <v>6</v>
      </c>
      <c r="J17" s="83">
        <v>50</v>
      </c>
      <c r="K17" s="83">
        <v>50</v>
      </c>
      <c r="L17" s="84"/>
      <c r="M17" s="83">
        <f t="shared" si="0"/>
        <v>106</v>
      </c>
    </row>
    <row r="18" spans="1:13" s="1" customFormat="1" ht="19.5" customHeight="1">
      <c r="A18" s="8">
        <f t="shared" si="1"/>
        <v>16</v>
      </c>
      <c r="B18" s="72" t="s">
        <v>397</v>
      </c>
      <c r="C18" s="72" t="s">
        <v>398</v>
      </c>
      <c r="D18" s="115"/>
      <c r="E18" s="72" t="s">
        <v>399</v>
      </c>
      <c r="F18" s="3">
        <v>96</v>
      </c>
      <c r="G18" s="66" t="s">
        <v>21</v>
      </c>
      <c r="H18" s="1" t="s">
        <v>395</v>
      </c>
      <c r="I18" s="83">
        <v>50</v>
      </c>
      <c r="J18" s="83">
        <v>7</v>
      </c>
      <c r="K18" s="83">
        <v>50</v>
      </c>
      <c r="L18" s="84"/>
      <c r="M18" s="83">
        <f t="shared" si="0"/>
        <v>107</v>
      </c>
    </row>
    <row r="19" spans="1:13" s="1" customFormat="1" ht="19.5" customHeight="1">
      <c r="A19" s="8">
        <f t="shared" si="1"/>
        <v>17</v>
      </c>
      <c r="B19" s="68" t="s">
        <v>248</v>
      </c>
      <c r="C19" s="72" t="s">
        <v>249</v>
      </c>
      <c r="D19" s="74">
        <v>0</v>
      </c>
      <c r="E19" s="89" t="s">
        <v>250</v>
      </c>
      <c r="F19" s="24">
        <v>95</v>
      </c>
      <c r="G19" s="81" t="s">
        <v>21</v>
      </c>
      <c r="H19" s="1" t="s">
        <v>215</v>
      </c>
      <c r="I19" s="83">
        <v>7</v>
      </c>
      <c r="J19" s="83">
        <v>50</v>
      </c>
      <c r="K19" s="83">
        <v>50</v>
      </c>
      <c r="L19" s="84"/>
      <c r="M19" s="83">
        <f t="shared" si="0"/>
        <v>107</v>
      </c>
    </row>
    <row r="20" spans="1:13" s="1" customFormat="1" ht="19.5" customHeight="1">
      <c r="A20" s="8">
        <f t="shared" si="1"/>
        <v>18</v>
      </c>
      <c r="B20" s="72" t="s">
        <v>455</v>
      </c>
      <c r="C20" s="72" t="s">
        <v>456</v>
      </c>
      <c r="D20" s="115"/>
      <c r="E20" s="72" t="s">
        <v>457</v>
      </c>
      <c r="F20" s="3">
        <v>96</v>
      </c>
      <c r="G20" s="66" t="s">
        <v>26</v>
      </c>
      <c r="H20" s="1" t="s">
        <v>453</v>
      </c>
      <c r="I20" s="83">
        <v>50</v>
      </c>
      <c r="J20" s="83">
        <v>8</v>
      </c>
      <c r="K20" s="83">
        <v>50</v>
      </c>
      <c r="L20" s="84"/>
      <c r="M20" s="83">
        <f t="shared" si="0"/>
        <v>108</v>
      </c>
    </row>
    <row r="21" spans="1:13" s="1" customFormat="1" ht="19.5" customHeight="1">
      <c r="A21" s="8">
        <f t="shared" si="1"/>
        <v>19</v>
      </c>
      <c r="B21" s="68" t="s">
        <v>313</v>
      </c>
      <c r="C21" s="72" t="s">
        <v>7</v>
      </c>
      <c r="D21" s="74"/>
      <c r="E21" s="79" t="s">
        <v>246</v>
      </c>
      <c r="F21" s="25">
        <v>95</v>
      </c>
      <c r="G21" s="81" t="s">
        <v>21</v>
      </c>
      <c r="H21" s="8" t="s">
        <v>310</v>
      </c>
      <c r="I21" s="83">
        <v>9</v>
      </c>
      <c r="J21" s="83">
        <v>50</v>
      </c>
      <c r="K21" s="83">
        <v>50</v>
      </c>
      <c r="L21" s="84"/>
      <c r="M21" s="83">
        <f t="shared" si="0"/>
        <v>109</v>
      </c>
    </row>
    <row r="22" spans="1:13" s="1" customFormat="1" ht="19.5" customHeight="1">
      <c r="A22" s="8">
        <f t="shared" si="1"/>
        <v>20</v>
      </c>
      <c r="B22" s="68" t="s">
        <v>266</v>
      </c>
      <c r="C22" s="72" t="s">
        <v>13</v>
      </c>
      <c r="D22" s="74"/>
      <c r="E22" s="79" t="s">
        <v>275</v>
      </c>
      <c r="F22" s="25">
        <v>95</v>
      </c>
      <c r="G22" s="81" t="s">
        <v>21</v>
      </c>
      <c r="H22" s="8" t="s">
        <v>310</v>
      </c>
      <c r="I22" s="83">
        <v>10</v>
      </c>
      <c r="J22" s="83">
        <v>50</v>
      </c>
      <c r="K22" s="83">
        <v>50</v>
      </c>
      <c r="L22" s="84"/>
      <c r="M22" s="83">
        <f t="shared" si="0"/>
        <v>110</v>
      </c>
    </row>
    <row r="23" spans="1:13" s="1" customFormat="1" ht="19.5" customHeight="1">
      <c r="A23" s="8">
        <f t="shared" si="1"/>
        <v>21</v>
      </c>
      <c r="B23" s="72" t="s">
        <v>333</v>
      </c>
      <c r="C23" s="72" t="s">
        <v>334</v>
      </c>
      <c r="D23" s="74">
        <v>0</v>
      </c>
      <c r="E23" s="72"/>
      <c r="F23" s="3">
        <v>96</v>
      </c>
      <c r="G23" s="66" t="s">
        <v>322</v>
      </c>
      <c r="H23" s="1" t="s">
        <v>335</v>
      </c>
      <c r="I23" s="83">
        <v>11</v>
      </c>
      <c r="J23" s="83">
        <v>50</v>
      </c>
      <c r="K23" s="83">
        <v>50</v>
      </c>
      <c r="L23" s="84"/>
      <c r="M23" s="83">
        <f t="shared" si="0"/>
        <v>111</v>
      </c>
    </row>
    <row r="24" spans="1:13" s="1" customFormat="1" ht="19.5" customHeight="1">
      <c r="A24" s="8">
        <f t="shared" si="1"/>
        <v>22</v>
      </c>
      <c r="B24" s="72" t="s">
        <v>367</v>
      </c>
      <c r="C24" s="72" t="s">
        <v>368</v>
      </c>
      <c r="D24" s="115">
        <v>0</v>
      </c>
      <c r="E24" s="72"/>
      <c r="F24" s="3">
        <v>96</v>
      </c>
      <c r="G24" s="66" t="s">
        <v>349</v>
      </c>
      <c r="H24" s="1" t="s">
        <v>350</v>
      </c>
      <c r="I24" s="83">
        <v>50</v>
      </c>
      <c r="J24" s="83">
        <v>13</v>
      </c>
      <c r="K24" s="83">
        <v>50</v>
      </c>
      <c r="L24" s="84"/>
      <c r="M24" s="83">
        <f t="shared" si="0"/>
        <v>113</v>
      </c>
    </row>
    <row r="25" spans="1:13" s="1" customFormat="1" ht="19.5" customHeight="1">
      <c r="A25" s="8">
        <f t="shared" si="1"/>
        <v>23</v>
      </c>
      <c r="B25" s="98" t="s">
        <v>294</v>
      </c>
      <c r="C25" s="97" t="s">
        <v>295</v>
      </c>
      <c r="D25" s="74"/>
      <c r="E25" s="87"/>
      <c r="F25" s="47">
        <v>95</v>
      </c>
      <c r="G25" s="81" t="s">
        <v>26</v>
      </c>
      <c r="H25" s="8" t="s">
        <v>283</v>
      </c>
      <c r="I25" s="83">
        <v>13</v>
      </c>
      <c r="J25" s="83">
        <v>50</v>
      </c>
      <c r="K25" s="83">
        <v>50</v>
      </c>
      <c r="L25" s="84"/>
      <c r="M25" s="83">
        <f t="shared" si="0"/>
        <v>113</v>
      </c>
    </row>
    <row r="26" spans="1:13" s="1" customFormat="1" ht="19.5" customHeight="1">
      <c r="A26" s="8">
        <f t="shared" si="1"/>
        <v>24</v>
      </c>
      <c r="B26" s="68" t="s">
        <v>120</v>
      </c>
      <c r="C26" s="72" t="s">
        <v>121</v>
      </c>
      <c r="D26" s="74">
        <v>0</v>
      </c>
      <c r="E26" s="89" t="s">
        <v>72</v>
      </c>
      <c r="F26" s="24">
        <v>96</v>
      </c>
      <c r="G26" s="81" t="s">
        <v>55</v>
      </c>
      <c r="H26" s="1" t="s">
        <v>23</v>
      </c>
      <c r="I26" s="83">
        <v>14</v>
      </c>
      <c r="J26" s="83">
        <v>50</v>
      </c>
      <c r="K26" s="83">
        <v>50</v>
      </c>
      <c r="L26" s="84"/>
      <c r="M26" s="83">
        <f t="shared" si="0"/>
        <v>114</v>
      </c>
    </row>
    <row r="27" spans="1:13" s="1" customFormat="1" ht="19.5" customHeight="1">
      <c r="A27" s="8">
        <f t="shared" si="1"/>
        <v>25</v>
      </c>
      <c r="B27" s="72" t="s">
        <v>508</v>
      </c>
      <c r="C27" s="72" t="s">
        <v>170</v>
      </c>
      <c r="D27" s="115"/>
      <c r="E27" s="72" t="s">
        <v>509</v>
      </c>
      <c r="F27" s="3">
        <v>96</v>
      </c>
      <c r="G27" s="66" t="s">
        <v>279</v>
      </c>
      <c r="H27" s="1" t="s">
        <v>280</v>
      </c>
      <c r="I27" s="83">
        <v>50</v>
      </c>
      <c r="J27" s="83">
        <v>15</v>
      </c>
      <c r="K27" s="83">
        <v>50</v>
      </c>
      <c r="L27" s="84"/>
      <c r="M27" s="83">
        <f t="shared" si="0"/>
        <v>115</v>
      </c>
    </row>
    <row r="28" spans="1:13" s="1" customFormat="1" ht="19.5" customHeight="1">
      <c r="A28" s="8">
        <f t="shared" si="1"/>
        <v>26</v>
      </c>
      <c r="B28" s="72" t="s">
        <v>408</v>
      </c>
      <c r="C28" s="72" t="s">
        <v>409</v>
      </c>
      <c r="D28" s="115"/>
      <c r="E28" s="72" t="s">
        <v>410</v>
      </c>
      <c r="F28" s="3">
        <v>95</v>
      </c>
      <c r="G28" s="66" t="s">
        <v>21</v>
      </c>
      <c r="H28" s="1" t="s">
        <v>395</v>
      </c>
      <c r="I28" s="83">
        <v>50</v>
      </c>
      <c r="J28" s="83">
        <v>16</v>
      </c>
      <c r="K28" s="83">
        <v>50</v>
      </c>
      <c r="L28" s="84"/>
      <c r="M28" s="83">
        <f t="shared" si="0"/>
        <v>116</v>
      </c>
    </row>
    <row r="29" spans="1:13" s="1" customFormat="1" ht="19.5" customHeight="1">
      <c r="A29" s="8">
        <f>A28+1</f>
        <v>27</v>
      </c>
      <c r="B29" s="68" t="s">
        <v>122</v>
      </c>
      <c r="C29" s="72" t="s">
        <v>240</v>
      </c>
      <c r="D29" s="74"/>
      <c r="E29" s="89" t="s">
        <v>247</v>
      </c>
      <c r="F29" s="24">
        <v>96</v>
      </c>
      <c r="G29" s="81" t="s">
        <v>21</v>
      </c>
      <c r="H29" s="1" t="s">
        <v>215</v>
      </c>
      <c r="I29" s="83">
        <v>16</v>
      </c>
      <c r="J29" s="83">
        <v>50</v>
      </c>
      <c r="K29" s="83">
        <v>50</v>
      </c>
      <c r="L29" s="84"/>
      <c r="M29" s="83">
        <f t="shared" si="0"/>
        <v>116</v>
      </c>
    </row>
    <row r="30" spans="1:13" s="1" customFormat="1" ht="19.5" customHeight="1">
      <c r="A30" s="8">
        <f aca="true" t="shared" si="2" ref="A30:A39">A29+1</f>
        <v>28</v>
      </c>
      <c r="B30" s="72" t="s">
        <v>492</v>
      </c>
      <c r="C30" s="72" t="s">
        <v>493</v>
      </c>
      <c r="D30" s="115"/>
      <c r="E30" s="72" t="s">
        <v>494</v>
      </c>
      <c r="F30" s="3">
        <v>95</v>
      </c>
      <c r="G30" s="66" t="s">
        <v>21</v>
      </c>
      <c r="H30" s="1" t="s">
        <v>485</v>
      </c>
      <c r="I30" s="83">
        <v>50</v>
      </c>
      <c r="J30" s="83">
        <v>17</v>
      </c>
      <c r="K30" s="83">
        <v>50</v>
      </c>
      <c r="L30" s="84"/>
      <c r="M30" s="83">
        <f t="shared" si="0"/>
        <v>117</v>
      </c>
    </row>
    <row r="31" spans="1:13" s="1" customFormat="1" ht="19.5" customHeight="1">
      <c r="A31" s="8">
        <f t="shared" si="2"/>
        <v>29</v>
      </c>
      <c r="B31" s="68" t="s">
        <v>122</v>
      </c>
      <c r="C31" s="72" t="s">
        <v>123</v>
      </c>
      <c r="D31" s="74">
        <v>0</v>
      </c>
      <c r="E31" s="89" t="s">
        <v>124</v>
      </c>
      <c r="F31" s="24">
        <v>95</v>
      </c>
      <c r="G31" s="81" t="s">
        <v>55</v>
      </c>
      <c r="H31" s="1" t="s">
        <v>23</v>
      </c>
      <c r="I31" s="83">
        <v>17</v>
      </c>
      <c r="J31" s="83">
        <v>50</v>
      </c>
      <c r="K31" s="83">
        <v>50</v>
      </c>
      <c r="L31" s="84"/>
      <c r="M31" s="83">
        <f t="shared" si="0"/>
        <v>117</v>
      </c>
    </row>
    <row r="32" spans="1:13" s="1" customFormat="1" ht="19.5" customHeight="1">
      <c r="A32" s="8">
        <f t="shared" si="2"/>
        <v>30</v>
      </c>
      <c r="B32" s="72" t="s">
        <v>505</v>
      </c>
      <c r="C32" s="72" t="s">
        <v>46</v>
      </c>
      <c r="D32" s="115"/>
      <c r="E32" s="72" t="s">
        <v>271</v>
      </c>
      <c r="F32" s="3">
        <v>95</v>
      </c>
      <c r="G32" s="66" t="s">
        <v>503</v>
      </c>
      <c r="H32" s="1" t="s">
        <v>504</v>
      </c>
      <c r="I32" s="83">
        <v>50</v>
      </c>
      <c r="J32" s="83">
        <v>18</v>
      </c>
      <c r="K32" s="83">
        <v>50</v>
      </c>
      <c r="L32" s="84"/>
      <c r="M32" s="83">
        <f t="shared" si="0"/>
        <v>118</v>
      </c>
    </row>
    <row r="33" spans="1:13" s="1" customFormat="1" ht="19.5" customHeight="1">
      <c r="A33" s="8">
        <f t="shared" si="2"/>
        <v>31</v>
      </c>
      <c r="B33" s="68" t="s">
        <v>205</v>
      </c>
      <c r="C33" s="72" t="s">
        <v>47</v>
      </c>
      <c r="D33" s="74">
        <v>0</v>
      </c>
      <c r="E33" s="79" t="s">
        <v>206</v>
      </c>
      <c r="F33" s="25">
        <v>96</v>
      </c>
      <c r="G33" s="81" t="s">
        <v>22</v>
      </c>
      <c r="H33" s="8" t="s">
        <v>29</v>
      </c>
      <c r="I33" s="83">
        <v>18</v>
      </c>
      <c r="J33" s="83">
        <v>50</v>
      </c>
      <c r="K33" s="83">
        <v>50</v>
      </c>
      <c r="L33" s="84"/>
      <c r="M33" s="83">
        <f t="shared" si="0"/>
        <v>118</v>
      </c>
    </row>
    <row r="34" spans="1:13" s="1" customFormat="1" ht="19.5" customHeight="1">
      <c r="A34" s="8">
        <f t="shared" si="2"/>
        <v>32</v>
      </c>
      <c r="B34" s="68" t="s">
        <v>122</v>
      </c>
      <c r="C34" s="72" t="s">
        <v>125</v>
      </c>
      <c r="D34" s="74">
        <v>0</v>
      </c>
      <c r="E34" s="89" t="s">
        <v>124</v>
      </c>
      <c r="F34" s="24">
        <v>95</v>
      </c>
      <c r="G34" s="81" t="s">
        <v>55</v>
      </c>
      <c r="H34" s="1" t="s">
        <v>23</v>
      </c>
      <c r="I34" s="83">
        <v>21</v>
      </c>
      <c r="J34" s="83">
        <v>50</v>
      </c>
      <c r="K34" s="83">
        <v>50</v>
      </c>
      <c r="L34" s="90"/>
      <c r="M34" s="83">
        <f t="shared" si="0"/>
        <v>121</v>
      </c>
    </row>
    <row r="35" spans="1:13" s="1" customFormat="1" ht="19.5" customHeight="1">
      <c r="A35" s="8">
        <f t="shared" si="2"/>
        <v>33</v>
      </c>
      <c r="B35" s="68" t="s">
        <v>321</v>
      </c>
      <c r="C35" s="72" t="s">
        <v>282</v>
      </c>
      <c r="D35" s="74"/>
      <c r="E35" s="79"/>
      <c r="F35" s="25">
        <v>96</v>
      </c>
      <c r="G35" s="81" t="s">
        <v>322</v>
      </c>
      <c r="H35" s="8" t="s">
        <v>323</v>
      </c>
      <c r="I35" s="83">
        <v>22</v>
      </c>
      <c r="J35" s="83">
        <v>50</v>
      </c>
      <c r="K35" s="83">
        <v>50</v>
      </c>
      <c r="L35" s="84"/>
      <c r="M35" s="83">
        <f t="shared" si="0"/>
        <v>122</v>
      </c>
    </row>
    <row r="36" spans="1:13" s="1" customFormat="1" ht="19.5" customHeight="1">
      <c r="A36" s="8">
        <f t="shared" si="2"/>
        <v>34</v>
      </c>
      <c r="B36" s="68" t="s">
        <v>288</v>
      </c>
      <c r="C36" s="72" t="s">
        <v>289</v>
      </c>
      <c r="D36" s="74"/>
      <c r="E36" s="87" t="s">
        <v>290</v>
      </c>
      <c r="F36" s="47">
        <v>96</v>
      </c>
      <c r="G36" s="81" t="s">
        <v>21</v>
      </c>
      <c r="H36" s="8" t="s">
        <v>215</v>
      </c>
      <c r="I36" s="83">
        <v>23</v>
      </c>
      <c r="J36" s="83">
        <v>50</v>
      </c>
      <c r="K36" s="83">
        <v>50</v>
      </c>
      <c r="L36" s="84"/>
      <c r="M36" s="83">
        <f t="shared" si="0"/>
        <v>123</v>
      </c>
    </row>
    <row r="37" spans="1:13" s="1" customFormat="1" ht="19.5" customHeight="1">
      <c r="A37" s="8">
        <f t="shared" si="2"/>
        <v>35</v>
      </c>
      <c r="B37" s="68" t="s">
        <v>118</v>
      </c>
      <c r="C37" s="72" t="s">
        <v>119</v>
      </c>
      <c r="D37" s="74">
        <v>0</v>
      </c>
      <c r="E37" s="87" t="s">
        <v>112</v>
      </c>
      <c r="F37" s="47">
        <v>97</v>
      </c>
      <c r="G37" s="81" t="s">
        <v>55</v>
      </c>
      <c r="H37" s="8" t="s">
        <v>23</v>
      </c>
      <c r="I37" s="83">
        <v>50</v>
      </c>
      <c r="J37" s="69">
        <v>50</v>
      </c>
      <c r="K37" s="84">
        <v>50</v>
      </c>
      <c r="L37" s="84"/>
      <c r="M37" s="83">
        <f t="shared" si="0"/>
        <v>150</v>
      </c>
    </row>
    <row r="38" spans="1:13" s="1" customFormat="1" ht="19.5" customHeight="1">
      <c r="A38" s="8">
        <f t="shared" si="2"/>
        <v>36</v>
      </c>
      <c r="B38" s="68" t="s">
        <v>203</v>
      </c>
      <c r="C38" s="72" t="s">
        <v>207</v>
      </c>
      <c r="D38" s="74">
        <v>0</v>
      </c>
      <c r="E38" s="87" t="s">
        <v>251</v>
      </c>
      <c r="F38" s="47">
        <v>96</v>
      </c>
      <c r="G38" s="81" t="s">
        <v>21</v>
      </c>
      <c r="H38" s="8" t="s">
        <v>215</v>
      </c>
      <c r="I38" s="83">
        <v>50</v>
      </c>
      <c r="J38" s="83">
        <v>50</v>
      </c>
      <c r="K38" s="83">
        <v>50</v>
      </c>
      <c r="L38" s="84"/>
      <c r="M38" s="83">
        <f t="shared" si="0"/>
        <v>150</v>
      </c>
    </row>
    <row r="39" spans="1:13" s="1" customFormat="1" ht="19.5" customHeight="1">
      <c r="A39" s="8">
        <f t="shared" si="2"/>
        <v>37</v>
      </c>
      <c r="B39" s="68" t="s">
        <v>296</v>
      </c>
      <c r="C39" s="72" t="s">
        <v>297</v>
      </c>
      <c r="D39" s="74"/>
      <c r="E39" s="79"/>
      <c r="F39" s="25">
        <v>96</v>
      </c>
      <c r="G39" s="81" t="s">
        <v>26</v>
      </c>
      <c r="H39" s="8" t="s">
        <v>283</v>
      </c>
      <c r="I39" s="83">
        <v>50</v>
      </c>
      <c r="J39" s="83">
        <v>50</v>
      </c>
      <c r="K39" s="83">
        <v>50</v>
      </c>
      <c r="L39" s="84"/>
      <c r="M39" s="83">
        <f t="shared" si="0"/>
        <v>150</v>
      </c>
    </row>
    <row r="40" spans="1:13" s="1" customFormat="1" ht="19.5" customHeight="1">
      <c r="A40" s="8">
        <v>38</v>
      </c>
      <c r="B40" s="72" t="s">
        <v>486</v>
      </c>
      <c r="C40" s="72" t="s">
        <v>487</v>
      </c>
      <c r="D40" s="115"/>
      <c r="E40" s="72" t="s">
        <v>488</v>
      </c>
      <c r="F40" s="3">
        <v>95</v>
      </c>
      <c r="G40" s="66" t="s">
        <v>21</v>
      </c>
      <c r="H40" s="1" t="s">
        <v>485</v>
      </c>
      <c r="I40" s="83">
        <v>50</v>
      </c>
      <c r="J40" s="83">
        <v>50</v>
      </c>
      <c r="K40" s="83">
        <v>50</v>
      </c>
      <c r="L40" s="84"/>
      <c r="M40" s="83">
        <f t="shared" si="0"/>
        <v>150</v>
      </c>
    </row>
    <row r="41" spans="1:13" s="1" customFormat="1" ht="19.5" customHeight="1">
      <c r="A41" s="8">
        <v>39</v>
      </c>
      <c r="B41" s="72" t="s">
        <v>328</v>
      </c>
      <c r="C41" s="72" t="s">
        <v>493</v>
      </c>
      <c r="D41" s="115"/>
      <c r="E41" s="72" t="s">
        <v>320</v>
      </c>
      <c r="F41" s="3">
        <v>95</v>
      </c>
      <c r="G41" s="66" t="s">
        <v>21</v>
      </c>
      <c r="H41" s="1" t="s">
        <v>485</v>
      </c>
      <c r="I41" s="83">
        <v>50</v>
      </c>
      <c r="J41" s="83">
        <v>50</v>
      </c>
      <c r="K41" s="83">
        <v>50</v>
      </c>
      <c r="L41" s="84"/>
      <c r="M41" s="83">
        <f t="shared" si="0"/>
        <v>150</v>
      </c>
    </row>
    <row r="42" spans="1:13" s="1" customFormat="1" ht="19.5" customHeight="1">
      <c r="A42" s="8">
        <v>40</v>
      </c>
      <c r="B42" s="72" t="s">
        <v>375</v>
      </c>
      <c r="C42" s="72" t="s">
        <v>12</v>
      </c>
      <c r="D42" s="115">
        <v>0</v>
      </c>
      <c r="E42" s="72" t="s">
        <v>117</v>
      </c>
      <c r="F42" s="3">
        <v>95</v>
      </c>
      <c r="G42" s="66" t="s">
        <v>21</v>
      </c>
      <c r="H42" s="1" t="s">
        <v>374</v>
      </c>
      <c r="I42" s="83">
        <v>50</v>
      </c>
      <c r="J42" s="83">
        <v>50</v>
      </c>
      <c r="K42" s="83">
        <v>50</v>
      </c>
      <c r="L42" s="84"/>
      <c r="M42" s="83">
        <f t="shared" si="0"/>
        <v>150</v>
      </c>
    </row>
    <row r="43" spans="1:13" s="1" customFormat="1" ht="19.5" customHeight="1">
      <c r="A43" s="8">
        <v>41</v>
      </c>
      <c r="B43" s="72" t="s">
        <v>557</v>
      </c>
      <c r="C43" s="72" t="s">
        <v>558</v>
      </c>
      <c r="D43" s="115">
        <v>0</v>
      </c>
      <c r="E43" s="72" t="s">
        <v>559</v>
      </c>
      <c r="F43" s="3">
        <v>96</v>
      </c>
      <c r="G43" s="66" t="s">
        <v>21</v>
      </c>
      <c r="H43" s="1" t="s">
        <v>522</v>
      </c>
      <c r="I43" s="83">
        <v>50</v>
      </c>
      <c r="J43" s="83">
        <v>50</v>
      </c>
      <c r="K43" s="83">
        <v>50</v>
      </c>
      <c r="L43" s="84"/>
      <c r="M43" s="83">
        <f t="shared" si="0"/>
        <v>150</v>
      </c>
    </row>
    <row r="44" spans="1:13" s="1" customFormat="1" ht="19.5" customHeight="1">
      <c r="A44" s="8">
        <v>42</v>
      </c>
      <c r="B44" s="72" t="s">
        <v>586</v>
      </c>
      <c r="C44" s="72" t="s">
        <v>587</v>
      </c>
      <c r="D44" s="115">
        <v>0</v>
      </c>
      <c r="E44" s="72" t="s">
        <v>588</v>
      </c>
      <c r="F44" s="3">
        <v>96</v>
      </c>
      <c r="G44" s="66" t="s">
        <v>21</v>
      </c>
      <c r="H44" s="8" t="s">
        <v>310</v>
      </c>
      <c r="I44" s="83">
        <v>50</v>
      </c>
      <c r="J44" s="83">
        <v>50</v>
      </c>
      <c r="K44" s="83">
        <v>50</v>
      </c>
      <c r="L44" s="84"/>
      <c r="M44" s="83">
        <f t="shared" si="0"/>
        <v>150</v>
      </c>
    </row>
    <row r="45" spans="1:13" s="1" customFormat="1" ht="19.5" customHeight="1">
      <c r="A45" s="8">
        <v>43</v>
      </c>
      <c r="B45" s="72"/>
      <c r="C45" s="72"/>
      <c r="D45" s="115"/>
      <c r="E45" s="72"/>
      <c r="F45" s="3"/>
      <c r="G45" s="66"/>
      <c r="I45" s="83"/>
      <c r="J45" s="83"/>
      <c r="K45" s="83"/>
      <c r="L45" s="84"/>
      <c r="M45" s="83"/>
    </row>
    <row r="46" spans="1:13" s="1" customFormat="1" ht="19.5" customHeight="1">
      <c r="A46" s="8">
        <v>44</v>
      </c>
      <c r="B46" s="72"/>
      <c r="C46" s="72"/>
      <c r="D46" s="115"/>
      <c r="E46" s="72"/>
      <c r="F46" s="3"/>
      <c r="G46" s="66"/>
      <c r="I46" s="83"/>
      <c r="J46" s="83"/>
      <c r="K46" s="83"/>
      <c r="L46" s="84"/>
      <c r="M46" s="83"/>
    </row>
    <row r="47" spans="1:13" s="1" customFormat="1" ht="19.5" customHeight="1">
      <c r="A47" s="8"/>
      <c r="B47" s="7"/>
      <c r="C47" s="7"/>
      <c r="D47" s="144"/>
      <c r="E47" s="7"/>
      <c r="F47" s="3"/>
      <c r="G47" s="117"/>
      <c r="I47" s="147"/>
      <c r="J47" s="147"/>
      <c r="K47" s="147"/>
      <c r="L47" s="146"/>
      <c r="M47" s="147"/>
    </row>
    <row r="48" spans="1:5" s="1" customFormat="1" ht="19.5" customHeight="1">
      <c r="A48" s="8"/>
      <c r="C48" s="4" t="s">
        <v>209</v>
      </c>
      <c r="D48" s="1" t="s">
        <v>210</v>
      </c>
      <c r="E48" s="2">
        <f>COUNT(D3:D46)</f>
        <v>17</v>
      </c>
    </row>
    <row r="49" s="1" customFormat="1" ht="19.5" customHeight="1">
      <c r="A49" s="8"/>
    </row>
    <row r="50" s="1" customFormat="1" ht="19.5" customHeight="1">
      <c r="A50" s="8"/>
    </row>
    <row r="51" s="1" customFormat="1" ht="19.5" customHeight="1">
      <c r="A51" s="8"/>
    </row>
    <row r="52" s="1" customFormat="1" ht="19.5" customHeight="1">
      <c r="A52" s="8"/>
    </row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  <row r="72" s="1" customFormat="1" ht="19.5" customHeight="1"/>
    <row r="73" s="1" customFormat="1" ht="19.5" customHeight="1"/>
    <row r="74" s="1" customFormat="1" ht="19.5" customHeight="1"/>
    <row r="75" s="1" customFormat="1" ht="19.5" customHeight="1"/>
    <row r="76" s="1" customFormat="1" ht="19.5" customHeight="1"/>
    <row r="77" s="1" customFormat="1" ht="19.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pans="2:14" s="1" customFormat="1" ht="19.5" customHeight="1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2:14" s="1" customFormat="1" ht="19.5" customHeight="1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2:15" s="1" customFormat="1" ht="19.5" customHeight="1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2:15" s="1" customFormat="1" ht="19.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2:15" s="1" customFormat="1" ht="19.5" customHeight="1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2:15" s="1" customFormat="1" ht="19.5" customHeight="1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2:15" s="1" customFormat="1" ht="19.5" customHeight="1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2:15" s="1" customFormat="1" ht="19.5" customHeight="1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s="1" customFormat="1" ht="19.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s="1" customFormat="1" ht="19.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s="1" customFormat="1" ht="19.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3" ht="12.75">
      <c r="A98" s="34"/>
      <c r="B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2.75">
      <c r="A99" s="34"/>
      <c r="B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2.75">
      <c r="A100" s="34"/>
      <c r="B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2.75">
      <c r="A101" s="34"/>
      <c r="B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2.75">
      <c r="A102" s="34"/>
      <c r="B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2.75">
      <c r="A103" s="34"/>
      <c r="B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2.75">
      <c r="A104" s="34"/>
      <c r="B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2.75">
      <c r="A105" s="34"/>
      <c r="B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2.75">
      <c r="A106" s="34"/>
      <c r="B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2.75">
      <c r="A107" s="34"/>
      <c r="B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2.75">
      <c r="A108" s="34"/>
      <c r="B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2.75">
      <c r="A109" s="34"/>
      <c r="B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2.75">
      <c r="A110" s="34"/>
      <c r="B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2.75">
      <c r="A111" s="34"/>
      <c r="B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2.75">
      <c r="A112" s="34"/>
      <c r="B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2.75">
      <c r="A113" s="34"/>
      <c r="B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2.75">
      <c r="A114" s="34"/>
      <c r="B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2.75">
      <c r="A115" s="34"/>
      <c r="B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ht="13.5">
      <c r="A116" s="34"/>
    </row>
    <row r="117" ht="13.5">
      <c r="A117" s="34"/>
    </row>
    <row r="118" ht="13.5">
      <c r="A118" s="34"/>
    </row>
    <row r="119" ht="13.5">
      <c r="A119" s="34"/>
    </row>
    <row r="120" ht="13.5">
      <c r="A120" s="34"/>
    </row>
    <row r="121" ht="13.5">
      <c r="A121" s="34"/>
    </row>
    <row r="122" ht="13.5">
      <c r="A122" s="34"/>
    </row>
    <row r="123" ht="13.5">
      <c r="A123" s="34"/>
    </row>
  </sheetData>
  <mergeCells count="1">
    <mergeCell ref="C1:H1"/>
  </mergeCells>
  <conditionalFormatting sqref="F3:F24 F26:F27">
    <cfRule type="cellIs" priority="1" dxfId="0" operator="lessThan" stopIfTrue="1">
      <formula>95</formula>
    </cfRule>
  </conditionalFormatting>
  <conditionalFormatting sqref="I3:K47">
    <cfRule type="cellIs" priority="2" dxfId="1" operator="equal" stopIfTrue="1">
      <formula>0</formula>
    </cfRule>
  </conditionalFormatting>
  <printOptions/>
  <pageMargins left="0.37" right="0.1968503937007874" top="0.47" bottom="0.3937007874015748" header="0.31496062992125984" footer="0.31496062992125984"/>
  <pageSetup horizontalDpi="300" verticalDpi="300" orientation="portrait" paperSize="9" r:id="rId1"/>
  <headerFooter alignWithMargins="0">
    <oddHeader>&amp;LAbschlußrangliste SW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SheetLayoutView="100" workbookViewId="0" topLeftCell="A25">
      <selection activeCell="H24" sqref="H24"/>
    </sheetView>
  </sheetViews>
  <sheetFormatPr defaultColWidth="11.421875" defaultRowHeight="12.75"/>
  <cols>
    <col min="1" max="1" width="3.57421875" style="45" customWidth="1"/>
    <col min="2" max="2" width="14.8515625" style="41" customWidth="1"/>
    <col min="3" max="3" width="11.140625" style="34" customWidth="1"/>
    <col min="4" max="4" width="3.421875" style="13" customWidth="1"/>
    <col min="5" max="5" width="6.7109375" style="13" bestFit="1" customWidth="1"/>
    <col min="6" max="6" width="5.28125" style="40" customWidth="1"/>
    <col min="7" max="7" width="6.57421875" style="35" customWidth="1"/>
    <col min="8" max="8" width="16.28125" style="34" customWidth="1"/>
    <col min="9" max="9" width="3.7109375" style="20" customWidth="1"/>
    <col min="10" max="10" width="4.00390625" style="20" customWidth="1"/>
    <col min="11" max="11" width="4.140625" style="20" customWidth="1"/>
    <col min="12" max="12" width="3.57421875" style="20" customWidth="1"/>
    <col min="13" max="13" width="7.57421875" style="35" customWidth="1"/>
    <col min="14" max="16384" width="11.421875" style="34" customWidth="1"/>
  </cols>
  <sheetData>
    <row r="1" spans="3:9" ht="25.5" customHeight="1">
      <c r="C1" s="157" t="s">
        <v>80</v>
      </c>
      <c r="D1" s="157"/>
      <c r="E1" s="157"/>
      <c r="F1" s="157"/>
      <c r="G1" s="157"/>
      <c r="H1" s="157"/>
      <c r="I1" s="157"/>
    </row>
    <row r="2" spans="1:13" s="5" customFormat="1" ht="19.5" customHeight="1">
      <c r="A2" s="62"/>
      <c r="B2" s="67" t="s">
        <v>0</v>
      </c>
      <c r="C2" s="71" t="s">
        <v>1</v>
      </c>
      <c r="D2" s="73" t="s">
        <v>20</v>
      </c>
      <c r="E2" s="73" t="s">
        <v>31</v>
      </c>
      <c r="F2" s="64" t="s">
        <v>32</v>
      </c>
      <c r="G2" s="70"/>
      <c r="H2" s="64" t="s">
        <v>2</v>
      </c>
      <c r="I2" s="65" t="s">
        <v>3</v>
      </c>
      <c r="J2" s="65" t="s">
        <v>4</v>
      </c>
      <c r="K2" s="65" t="s">
        <v>5</v>
      </c>
      <c r="L2" s="65" t="s">
        <v>69</v>
      </c>
      <c r="M2" s="65" t="s">
        <v>68</v>
      </c>
    </row>
    <row r="3" spans="1:13" s="1" customFormat="1" ht="19.5" customHeight="1">
      <c r="A3" s="3">
        <v>1</v>
      </c>
      <c r="B3" s="68" t="s">
        <v>128</v>
      </c>
      <c r="C3" s="72" t="s">
        <v>129</v>
      </c>
      <c r="D3" s="74">
        <v>0</v>
      </c>
      <c r="E3" s="91" t="s">
        <v>130</v>
      </c>
      <c r="F3" s="3">
        <v>96</v>
      </c>
      <c r="G3" s="66" t="s">
        <v>21</v>
      </c>
      <c r="H3" s="1" t="s">
        <v>127</v>
      </c>
      <c r="I3" s="87">
        <v>4</v>
      </c>
      <c r="J3" s="87">
        <v>4</v>
      </c>
      <c r="K3" s="87">
        <v>50</v>
      </c>
      <c r="L3" s="87"/>
      <c r="M3" s="83">
        <f aca="true" t="shared" si="0" ref="M3:M33">IF(OR(I3=0,J3=0,K3=0,L3=0),SUM(I3:L3),SUM(I3:L3)-MAX(I3:L3))</f>
        <v>58</v>
      </c>
    </row>
    <row r="4" spans="1:13" s="1" customFormat="1" ht="19.5" customHeight="1">
      <c r="A4" s="3">
        <f aca="true" t="shared" si="1" ref="A4:A35">1+A3</f>
        <v>2</v>
      </c>
      <c r="B4" s="68" t="s">
        <v>102</v>
      </c>
      <c r="C4" s="72" t="s">
        <v>17</v>
      </c>
      <c r="D4" s="74"/>
      <c r="E4" s="91" t="s">
        <v>103</v>
      </c>
      <c r="F4" s="3">
        <v>95</v>
      </c>
      <c r="G4" s="66" t="s">
        <v>89</v>
      </c>
      <c r="H4" s="1" t="s">
        <v>90</v>
      </c>
      <c r="I4" s="87">
        <v>3</v>
      </c>
      <c r="J4" s="87">
        <v>9</v>
      </c>
      <c r="K4" s="87">
        <v>50</v>
      </c>
      <c r="L4" s="87"/>
      <c r="M4" s="83">
        <f t="shared" si="0"/>
        <v>62</v>
      </c>
    </row>
    <row r="5" spans="1:13" s="1" customFormat="1" ht="19.5" customHeight="1">
      <c r="A5" s="3">
        <f t="shared" si="1"/>
        <v>3</v>
      </c>
      <c r="B5" s="68" t="s">
        <v>139</v>
      </c>
      <c r="C5" s="72" t="s">
        <v>140</v>
      </c>
      <c r="D5" s="74">
        <v>0</v>
      </c>
      <c r="E5" s="91" t="s">
        <v>141</v>
      </c>
      <c r="F5" s="3">
        <v>95</v>
      </c>
      <c r="G5" s="66" t="s">
        <v>21</v>
      </c>
      <c r="H5" s="1" t="s">
        <v>127</v>
      </c>
      <c r="I5" s="87">
        <v>11</v>
      </c>
      <c r="J5" s="87">
        <v>3</v>
      </c>
      <c r="K5" s="87">
        <v>50</v>
      </c>
      <c r="L5" s="87"/>
      <c r="M5" s="83">
        <f t="shared" si="0"/>
        <v>64</v>
      </c>
    </row>
    <row r="6" spans="1:13" s="1" customFormat="1" ht="19.5" customHeight="1">
      <c r="A6" s="3">
        <f t="shared" si="1"/>
        <v>4</v>
      </c>
      <c r="B6" s="68" t="s">
        <v>131</v>
      </c>
      <c r="C6" s="72" t="s">
        <v>132</v>
      </c>
      <c r="D6" s="74">
        <v>0</v>
      </c>
      <c r="E6" s="91" t="s">
        <v>133</v>
      </c>
      <c r="F6" s="3">
        <v>95</v>
      </c>
      <c r="G6" s="66" t="s">
        <v>21</v>
      </c>
      <c r="H6" s="1" t="s">
        <v>127</v>
      </c>
      <c r="I6" s="87">
        <v>7</v>
      </c>
      <c r="J6" s="87">
        <v>10</v>
      </c>
      <c r="K6" s="87">
        <v>50</v>
      </c>
      <c r="L6" s="87"/>
      <c r="M6" s="83">
        <f t="shared" si="0"/>
        <v>67</v>
      </c>
    </row>
    <row r="7" spans="1:13" s="1" customFormat="1" ht="19.5" customHeight="1">
      <c r="A7" s="3">
        <f t="shared" si="1"/>
        <v>5</v>
      </c>
      <c r="B7" s="68" t="s">
        <v>221</v>
      </c>
      <c r="C7" s="72" t="s">
        <v>222</v>
      </c>
      <c r="D7" s="74"/>
      <c r="E7" s="91" t="s">
        <v>223</v>
      </c>
      <c r="F7" s="3">
        <v>95</v>
      </c>
      <c r="G7" s="66" t="s">
        <v>21</v>
      </c>
      <c r="H7" s="1" t="s">
        <v>215</v>
      </c>
      <c r="I7" s="87">
        <v>13</v>
      </c>
      <c r="J7" s="87">
        <v>13</v>
      </c>
      <c r="K7" s="87">
        <v>50</v>
      </c>
      <c r="L7" s="87"/>
      <c r="M7" s="83">
        <f t="shared" si="0"/>
        <v>76</v>
      </c>
    </row>
    <row r="8" spans="1:13" s="1" customFormat="1" ht="19.5" customHeight="1">
      <c r="A8" s="3">
        <f t="shared" si="1"/>
        <v>6</v>
      </c>
      <c r="B8" s="68" t="s">
        <v>218</v>
      </c>
      <c r="C8" s="72" t="s">
        <v>219</v>
      </c>
      <c r="D8" s="74">
        <v>0</v>
      </c>
      <c r="E8" s="91" t="s">
        <v>220</v>
      </c>
      <c r="F8" s="3">
        <v>95</v>
      </c>
      <c r="G8" s="66" t="s">
        <v>21</v>
      </c>
      <c r="H8" s="1" t="s">
        <v>215</v>
      </c>
      <c r="I8" s="87">
        <v>18</v>
      </c>
      <c r="J8" s="87">
        <v>14</v>
      </c>
      <c r="K8" s="87">
        <v>50</v>
      </c>
      <c r="L8" s="87"/>
      <c r="M8" s="83">
        <f t="shared" si="0"/>
        <v>82</v>
      </c>
    </row>
    <row r="9" spans="1:13" s="1" customFormat="1" ht="19.5" customHeight="1">
      <c r="A9" s="3">
        <f t="shared" si="1"/>
        <v>7</v>
      </c>
      <c r="B9" s="68" t="s">
        <v>425</v>
      </c>
      <c r="C9" s="72" t="s">
        <v>490</v>
      </c>
      <c r="D9" s="74"/>
      <c r="E9" s="86" t="s">
        <v>133</v>
      </c>
      <c r="F9" s="3">
        <v>96</v>
      </c>
      <c r="G9" s="66" t="s">
        <v>21</v>
      </c>
      <c r="H9" s="1" t="s">
        <v>485</v>
      </c>
      <c r="I9" s="87">
        <v>50</v>
      </c>
      <c r="J9" s="87">
        <v>1</v>
      </c>
      <c r="K9" s="87">
        <v>50</v>
      </c>
      <c r="L9" s="87"/>
      <c r="M9" s="83">
        <f t="shared" si="0"/>
        <v>101</v>
      </c>
    </row>
    <row r="10" spans="1:13" s="1" customFormat="1" ht="19.5" customHeight="1">
      <c r="A10" s="3">
        <f t="shared" si="1"/>
        <v>8</v>
      </c>
      <c r="B10" s="68" t="s">
        <v>269</v>
      </c>
      <c r="C10" s="72" t="s">
        <v>270</v>
      </c>
      <c r="D10" s="74"/>
      <c r="E10" s="91" t="s">
        <v>271</v>
      </c>
      <c r="F10" s="3">
        <v>96</v>
      </c>
      <c r="G10" s="66" t="s">
        <v>279</v>
      </c>
      <c r="H10" s="1" t="s">
        <v>280</v>
      </c>
      <c r="I10" s="87">
        <v>1</v>
      </c>
      <c r="J10" s="87">
        <v>50</v>
      </c>
      <c r="K10" s="87">
        <v>50</v>
      </c>
      <c r="L10" s="87"/>
      <c r="M10" s="83">
        <f t="shared" si="0"/>
        <v>101</v>
      </c>
    </row>
    <row r="11" spans="1:13" s="1" customFormat="1" ht="19.5" customHeight="1">
      <c r="A11" s="3">
        <f t="shared" si="1"/>
        <v>9</v>
      </c>
      <c r="B11" s="68" t="s">
        <v>407</v>
      </c>
      <c r="C11" s="72" t="s">
        <v>406</v>
      </c>
      <c r="D11" s="74"/>
      <c r="E11" s="86" t="s">
        <v>290</v>
      </c>
      <c r="F11" s="3">
        <v>96</v>
      </c>
      <c r="G11" s="66" t="s">
        <v>21</v>
      </c>
      <c r="H11" s="1" t="s">
        <v>395</v>
      </c>
      <c r="I11" s="87">
        <v>50</v>
      </c>
      <c r="J11" s="87">
        <v>2</v>
      </c>
      <c r="K11" s="87">
        <v>50</v>
      </c>
      <c r="L11" s="87"/>
      <c r="M11" s="83">
        <f t="shared" si="0"/>
        <v>102</v>
      </c>
    </row>
    <row r="12" spans="1:13" s="1" customFormat="1" ht="19.5" customHeight="1">
      <c r="A12" s="3">
        <f t="shared" si="1"/>
        <v>10</v>
      </c>
      <c r="B12" s="68" t="s">
        <v>286</v>
      </c>
      <c r="C12" s="72" t="s">
        <v>287</v>
      </c>
      <c r="D12" s="74"/>
      <c r="E12" s="86"/>
      <c r="F12" s="3">
        <v>96</v>
      </c>
      <c r="G12" s="66" t="s">
        <v>26</v>
      </c>
      <c r="H12" s="1" t="s">
        <v>283</v>
      </c>
      <c r="I12" s="87">
        <v>2</v>
      </c>
      <c r="J12" s="87">
        <v>50</v>
      </c>
      <c r="K12" s="87">
        <v>50</v>
      </c>
      <c r="L12" s="87"/>
      <c r="M12" s="83">
        <f t="shared" si="0"/>
        <v>102</v>
      </c>
    </row>
    <row r="13" spans="1:13" s="1" customFormat="1" ht="19.5" customHeight="1">
      <c r="A13" s="3">
        <f t="shared" si="1"/>
        <v>11</v>
      </c>
      <c r="B13" s="68" t="s">
        <v>528</v>
      </c>
      <c r="C13" s="72" t="s">
        <v>529</v>
      </c>
      <c r="D13" s="74">
        <v>0</v>
      </c>
      <c r="E13" s="86" t="s">
        <v>381</v>
      </c>
      <c r="F13" s="3">
        <v>95</v>
      </c>
      <c r="G13" s="66" t="s">
        <v>21</v>
      </c>
      <c r="H13" s="1" t="s">
        <v>522</v>
      </c>
      <c r="I13" s="87">
        <v>50</v>
      </c>
      <c r="J13" s="87">
        <v>5</v>
      </c>
      <c r="K13" s="87">
        <v>50</v>
      </c>
      <c r="L13" s="87"/>
      <c r="M13" s="83">
        <f t="shared" si="0"/>
        <v>105</v>
      </c>
    </row>
    <row r="14" spans="1:13" s="1" customFormat="1" ht="19.5" customHeight="1">
      <c r="A14" s="3">
        <f t="shared" si="1"/>
        <v>12</v>
      </c>
      <c r="B14" s="68" t="s">
        <v>272</v>
      </c>
      <c r="C14" s="72" t="s">
        <v>273</v>
      </c>
      <c r="D14" s="74"/>
      <c r="E14" s="91" t="s">
        <v>43</v>
      </c>
      <c r="F14" s="3">
        <v>96</v>
      </c>
      <c r="G14" s="66" t="s">
        <v>279</v>
      </c>
      <c r="H14" s="1" t="s">
        <v>280</v>
      </c>
      <c r="I14" s="87">
        <v>5</v>
      </c>
      <c r="J14" s="87">
        <v>50</v>
      </c>
      <c r="K14" s="87">
        <v>50</v>
      </c>
      <c r="L14" s="87"/>
      <c r="M14" s="83">
        <f t="shared" si="0"/>
        <v>105</v>
      </c>
    </row>
    <row r="15" spans="1:13" s="1" customFormat="1" ht="19.5" customHeight="1">
      <c r="A15" s="3">
        <f t="shared" si="1"/>
        <v>13</v>
      </c>
      <c r="B15" s="68" t="s">
        <v>365</v>
      </c>
      <c r="C15" s="72" t="s">
        <v>366</v>
      </c>
      <c r="D15" s="74">
        <v>0</v>
      </c>
      <c r="E15" s="86"/>
      <c r="F15" s="3">
        <v>95</v>
      </c>
      <c r="G15" s="66" t="s">
        <v>349</v>
      </c>
      <c r="H15" s="1" t="s">
        <v>350</v>
      </c>
      <c r="I15" s="87">
        <v>50</v>
      </c>
      <c r="J15" s="87">
        <v>6</v>
      </c>
      <c r="K15" s="87">
        <v>50</v>
      </c>
      <c r="L15" s="87"/>
      <c r="M15" s="83">
        <f t="shared" si="0"/>
        <v>106</v>
      </c>
    </row>
    <row r="16" spans="1:13" s="1" customFormat="1" ht="19.5" customHeight="1">
      <c r="A16" s="3">
        <f t="shared" si="1"/>
        <v>14</v>
      </c>
      <c r="B16" s="68" t="s">
        <v>149</v>
      </c>
      <c r="C16" s="72" t="s">
        <v>15</v>
      </c>
      <c r="D16" s="74"/>
      <c r="E16" s="91" t="s">
        <v>50</v>
      </c>
      <c r="F16" s="3">
        <v>95</v>
      </c>
      <c r="G16" s="66" t="s">
        <v>24</v>
      </c>
      <c r="H16" s="1" t="s">
        <v>27</v>
      </c>
      <c r="I16" s="87">
        <v>6</v>
      </c>
      <c r="J16" s="87">
        <v>50</v>
      </c>
      <c r="K16" s="87">
        <v>50</v>
      </c>
      <c r="L16" s="87"/>
      <c r="M16" s="83">
        <f t="shared" si="0"/>
        <v>106</v>
      </c>
    </row>
    <row r="17" spans="1:13" s="1" customFormat="1" ht="19.5" customHeight="1">
      <c r="A17" s="3">
        <f t="shared" si="1"/>
        <v>15</v>
      </c>
      <c r="B17" s="68" t="s">
        <v>463</v>
      </c>
      <c r="C17" s="72" t="s">
        <v>464</v>
      </c>
      <c r="D17" s="74"/>
      <c r="E17" s="86" t="s">
        <v>465</v>
      </c>
      <c r="F17" s="3">
        <v>95</v>
      </c>
      <c r="G17" s="66" t="s">
        <v>26</v>
      </c>
      <c r="H17" s="1" t="s">
        <v>453</v>
      </c>
      <c r="I17" s="87">
        <v>50</v>
      </c>
      <c r="J17" s="87">
        <v>7</v>
      </c>
      <c r="K17" s="87">
        <v>50</v>
      </c>
      <c r="L17" s="87"/>
      <c r="M17" s="83">
        <f t="shared" si="0"/>
        <v>107</v>
      </c>
    </row>
    <row r="18" spans="1:13" s="1" customFormat="1" ht="19.5" customHeight="1">
      <c r="A18" s="3">
        <f t="shared" si="1"/>
        <v>16</v>
      </c>
      <c r="B18" s="68" t="s">
        <v>460</v>
      </c>
      <c r="C18" s="72" t="s">
        <v>461</v>
      </c>
      <c r="D18" s="74"/>
      <c r="E18" s="86" t="s">
        <v>462</v>
      </c>
      <c r="F18" s="3">
        <v>95</v>
      </c>
      <c r="G18" s="66" t="s">
        <v>26</v>
      </c>
      <c r="H18" s="1" t="s">
        <v>453</v>
      </c>
      <c r="I18" s="87">
        <v>50</v>
      </c>
      <c r="J18" s="87">
        <v>8</v>
      </c>
      <c r="K18" s="87">
        <v>50</v>
      </c>
      <c r="L18" s="87"/>
      <c r="M18" s="83">
        <f t="shared" si="0"/>
        <v>108</v>
      </c>
    </row>
    <row r="19" spans="1:13" s="1" customFormat="1" ht="19.5" customHeight="1">
      <c r="A19" s="3">
        <f t="shared" si="1"/>
        <v>17</v>
      </c>
      <c r="B19" s="68" t="s">
        <v>157</v>
      </c>
      <c r="C19" s="72" t="s">
        <v>158</v>
      </c>
      <c r="D19" s="74"/>
      <c r="E19" s="91" t="s">
        <v>65</v>
      </c>
      <c r="F19" s="3">
        <v>96</v>
      </c>
      <c r="G19" s="66" t="s">
        <v>24</v>
      </c>
      <c r="H19" s="1" t="s">
        <v>27</v>
      </c>
      <c r="I19" s="87">
        <v>8</v>
      </c>
      <c r="J19" s="87">
        <v>50</v>
      </c>
      <c r="K19" s="87">
        <v>50</v>
      </c>
      <c r="L19" s="87"/>
      <c r="M19" s="83">
        <f t="shared" si="0"/>
        <v>108</v>
      </c>
    </row>
    <row r="20" spans="1:13" s="1" customFormat="1" ht="19.5" customHeight="1">
      <c r="A20" s="3">
        <f t="shared" si="1"/>
        <v>18</v>
      </c>
      <c r="B20" s="68" t="s">
        <v>115</v>
      </c>
      <c r="C20" s="72" t="s">
        <v>116</v>
      </c>
      <c r="D20" s="74">
        <v>0</v>
      </c>
      <c r="E20" s="86" t="s">
        <v>117</v>
      </c>
      <c r="F20" s="3">
        <v>95</v>
      </c>
      <c r="G20" s="66" t="s">
        <v>55</v>
      </c>
      <c r="H20" s="1" t="s">
        <v>23</v>
      </c>
      <c r="I20" s="87">
        <v>9</v>
      </c>
      <c r="J20" s="87">
        <v>50</v>
      </c>
      <c r="K20" s="87">
        <v>50</v>
      </c>
      <c r="L20" s="87"/>
      <c r="M20" s="83">
        <f t="shared" si="0"/>
        <v>109</v>
      </c>
    </row>
    <row r="21" spans="1:13" s="1" customFormat="1" ht="19.5" customHeight="1">
      <c r="A21" s="3">
        <f t="shared" si="1"/>
        <v>19</v>
      </c>
      <c r="B21" s="68" t="s">
        <v>56</v>
      </c>
      <c r="C21" s="72" t="s">
        <v>18</v>
      </c>
      <c r="D21" s="74"/>
      <c r="E21" s="91" t="s">
        <v>37</v>
      </c>
      <c r="F21" s="3">
        <v>96</v>
      </c>
      <c r="G21" s="66" t="s">
        <v>55</v>
      </c>
      <c r="H21" s="1" t="s">
        <v>23</v>
      </c>
      <c r="I21" s="87">
        <v>10</v>
      </c>
      <c r="J21" s="87">
        <v>50</v>
      </c>
      <c r="K21" s="87">
        <v>50</v>
      </c>
      <c r="L21" s="87"/>
      <c r="M21" s="83">
        <f t="shared" si="0"/>
        <v>110</v>
      </c>
    </row>
    <row r="22" spans="1:13" s="1" customFormat="1" ht="19.5" customHeight="1">
      <c r="A22" s="3">
        <f t="shared" si="1"/>
        <v>20</v>
      </c>
      <c r="B22" s="68" t="s">
        <v>216</v>
      </c>
      <c r="C22" s="72" t="s">
        <v>45</v>
      </c>
      <c r="D22" s="74"/>
      <c r="E22" s="86" t="s">
        <v>491</v>
      </c>
      <c r="F22" s="3">
        <v>95</v>
      </c>
      <c r="G22" s="66" t="s">
        <v>21</v>
      </c>
      <c r="H22" s="1" t="s">
        <v>485</v>
      </c>
      <c r="I22" s="87">
        <v>50</v>
      </c>
      <c r="J22" s="87">
        <v>11</v>
      </c>
      <c r="K22" s="87">
        <v>50</v>
      </c>
      <c r="L22" s="87"/>
      <c r="M22" s="83">
        <f t="shared" si="0"/>
        <v>111</v>
      </c>
    </row>
    <row r="23" spans="1:13" s="1" customFormat="1" ht="19.5" customHeight="1">
      <c r="A23" s="3">
        <f t="shared" si="1"/>
        <v>21</v>
      </c>
      <c r="B23" s="68" t="s">
        <v>468</v>
      </c>
      <c r="C23" s="72" t="s">
        <v>469</v>
      </c>
      <c r="D23" s="74">
        <v>0</v>
      </c>
      <c r="E23" s="86" t="s">
        <v>470</v>
      </c>
      <c r="F23" s="3">
        <v>95</v>
      </c>
      <c r="G23" s="66" t="s">
        <v>21</v>
      </c>
      <c r="H23" s="1" t="s">
        <v>127</v>
      </c>
      <c r="I23" s="87">
        <v>50</v>
      </c>
      <c r="J23" s="87">
        <v>12</v>
      </c>
      <c r="K23" s="87">
        <v>50</v>
      </c>
      <c r="L23" s="87"/>
      <c r="M23" s="83">
        <f t="shared" si="0"/>
        <v>112</v>
      </c>
    </row>
    <row r="24" spans="1:13" s="1" customFormat="1" ht="19.5" customHeight="1">
      <c r="A24" s="3">
        <f t="shared" si="1"/>
        <v>22</v>
      </c>
      <c r="B24" s="68" t="s">
        <v>284</v>
      </c>
      <c r="C24" s="72" t="s">
        <v>285</v>
      </c>
      <c r="D24" s="74"/>
      <c r="E24" s="86"/>
      <c r="F24" s="3">
        <v>96</v>
      </c>
      <c r="G24" s="66" t="s">
        <v>26</v>
      </c>
      <c r="H24" s="1" t="s">
        <v>283</v>
      </c>
      <c r="I24" s="87">
        <v>12</v>
      </c>
      <c r="J24" s="87">
        <v>50</v>
      </c>
      <c r="K24" s="87">
        <v>50</v>
      </c>
      <c r="L24" s="87"/>
      <c r="M24" s="83">
        <f t="shared" si="0"/>
        <v>112</v>
      </c>
    </row>
    <row r="25" spans="1:13" s="1" customFormat="1" ht="19.5" customHeight="1">
      <c r="A25" s="3">
        <f t="shared" si="1"/>
        <v>23</v>
      </c>
      <c r="B25" s="68" t="s">
        <v>173</v>
      </c>
      <c r="C25" s="72" t="s">
        <v>174</v>
      </c>
      <c r="D25" s="74"/>
      <c r="E25" s="91" t="s">
        <v>35</v>
      </c>
      <c r="F25" s="3">
        <v>96</v>
      </c>
      <c r="G25" s="66" t="s">
        <v>25</v>
      </c>
      <c r="H25" s="1" t="s">
        <v>28</v>
      </c>
      <c r="I25" s="87">
        <v>14</v>
      </c>
      <c r="J25" s="87">
        <v>50</v>
      </c>
      <c r="K25" s="87">
        <v>50</v>
      </c>
      <c r="L25" s="87"/>
      <c r="M25" s="83">
        <f t="shared" si="0"/>
        <v>114</v>
      </c>
    </row>
    <row r="26" spans="1:13" s="1" customFormat="1" ht="19.5" customHeight="1">
      <c r="A26" s="3">
        <f t="shared" si="1"/>
        <v>24</v>
      </c>
      <c r="B26" s="68" t="s">
        <v>388</v>
      </c>
      <c r="C26" s="72" t="s">
        <v>389</v>
      </c>
      <c r="D26" s="74"/>
      <c r="E26" s="86" t="s">
        <v>390</v>
      </c>
      <c r="F26" s="3">
        <v>96</v>
      </c>
      <c r="G26" s="66" t="s">
        <v>21</v>
      </c>
      <c r="H26" s="1" t="s">
        <v>374</v>
      </c>
      <c r="I26" s="87">
        <v>50</v>
      </c>
      <c r="J26" s="87">
        <v>15</v>
      </c>
      <c r="K26" s="87">
        <v>50</v>
      </c>
      <c r="L26" s="87"/>
      <c r="M26" s="83">
        <f t="shared" si="0"/>
        <v>115</v>
      </c>
    </row>
    <row r="27" spans="1:13" s="1" customFormat="1" ht="19.5" customHeight="1">
      <c r="A27" s="3">
        <f t="shared" si="1"/>
        <v>25</v>
      </c>
      <c r="B27" s="68" t="s">
        <v>360</v>
      </c>
      <c r="C27" s="72" t="s">
        <v>361</v>
      </c>
      <c r="D27" s="74"/>
      <c r="E27" s="86" t="s">
        <v>362</v>
      </c>
      <c r="F27" s="3">
        <v>96</v>
      </c>
      <c r="G27" s="66" t="s">
        <v>322</v>
      </c>
      <c r="H27" s="1" t="s">
        <v>323</v>
      </c>
      <c r="I27" s="87">
        <v>15</v>
      </c>
      <c r="J27" s="87">
        <v>50</v>
      </c>
      <c r="K27" s="87">
        <v>50</v>
      </c>
      <c r="L27" s="87"/>
      <c r="M27" s="83">
        <f t="shared" si="0"/>
        <v>115</v>
      </c>
    </row>
    <row r="28" spans="1:13" s="1" customFormat="1" ht="19.5" customHeight="1">
      <c r="A28" s="3">
        <f t="shared" si="1"/>
        <v>26</v>
      </c>
      <c r="B28" s="68" t="s">
        <v>411</v>
      </c>
      <c r="C28" s="72" t="s">
        <v>412</v>
      </c>
      <c r="D28" s="74"/>
      <c r="E28" s="86" t="s">
        <v>413</v>
      </c>
      <c r="F28" s="3">
        <v>96</v>
      </c>
      <c r="G28" s="66" t="s">
        <v>25</v>
      </c>
      <c r="H28" s="1" t="s">
        <v>28</v>
      </c>
      <c r="I28" s="87">
        <v>50</v>
      </c>
      <c r="J28" s="87">
        <v>16</v>
      </c>
      <c r="K28" s="87">
        <v>50</v>
      </c>
      <c r="L28" s="87"/>
      <c r="M28" s="83">
        <f t="shared" si="0"/>
        <v>116</v>
      </c>
    </row>
    <row r="29" spans="1:13" s="1" customFormat="1" ht="19.5" customHeight="1">
      <c r="A29" s="3">
        <f t="shared" si="1"/>
        <v>27</v>
      </c>
      <c r="B29" s="68" t="s">
        <v>154</v>
      </c>
      <c r="C29" s="72" t="s">
        <v>155</v>
      </c>
      <c r="D29" s="74"/>
      <c r="E29" s="91" t="s">
        <v>156</v>
      </c>
      <c r="F29" s="3">
        <v>96</v>
      </c>
      <c r="G29" s="66" t="s">
        <v>24</v>
      </c>
      <c r="H29" s="1" t="s">
        <v>27</v>
      </c>
      <c r="I29" s="87">
        <v>16</v>
      </c>
      <c r="J29" s="87">
        <v>50</v>
      </c>
      <c r="K29" s="87">
        <v>50</v>
      </c>
      <c r="L29" s="87"/>
      <c r="M29" s="83">
        <f t="shared" si="0"/>
        <v>116</v>
      </c>
    </row>
    <row r="30" spans="1:13" s="1" customFormat="1" ht="19.5" customHeight="1">
      <c r="A30" s="3">
        <f t="shared" si="1"/>
        <v>28</v>
      </c>
      <c r="B30" s="68" t="s">
        <v>391</v>
      </c>
      <c r="C30" s="72" t="s">
        <v>392</v>
      </c>
      <c r="D30" s="74"/>
      <c r="E30" s="86" t="s">
        <v>393</v>
      </c>
      <c r="F30" s="3">
        <v>96</v>
      </c>
      <c r="G30" s="66" t="s">
        <v>21</v>
      </c>
      <c r="H30" s="1" t="s">
        <v>374</v>
      </c>
      <c r="I30" s="87">
        <v>50</v>
      </c>
      <c r="J30" s="87">
        <v>17</v>
      </c>
      <c r="K30" s="87">
        <v>50</v>
      </c>
      <c r="L30" s="87"/>
      <c r="M30" s="83">
        <f t="shared" si="0"/>
        <v>117</v>
      </c>
    </row>
    <row r="31" spans="1:13" s="1" customFormat="1" ht="19.5" customHeight="1">
      <c r="A31" s="3">
        <f t="shared" si="1"/>
        <v>29</v>
      </c>
      <c r="B31" s="68" t="s">
        <v>332</v>
      </c>
      <c r="C31" s="72" t="s">
        <v>331</v>
      </c>
      <c r="D31" s="74"/>
      <c r="E31" s="86" t="s">
        <v>204</v>
      </c>
      <c r="F31" s="3">
        <v>95</v>
      </c>
      <c r="G31" s="66" t="s">
        <v>322</v>
      </c>
      <c r="H31" s="6" t="s">
        <v>323</v>
      </c>
      <c r="I31" s="87">
        <v>17</v>
      </c>
      <c r="J31" s="87">
        <v>50</v>
      </c>
      <c r="K31" s="87">
        <v>50</v>
      </c>
      <c r="L31" s="87"/>
      <c r="M31" s="83">
        <f t="shared" si="0"/>
        <v>117</v>
      </c>
    </row>
    <row r="32" spans="1:13" s="1" customFormat="1" ht="19.5" customHeight="1">
      <c r="A32" s="3">
        <f t="shared" si="1"/>
        <v>30</v>
      </c>
      <c r="B32" s="68" t="s">
        <v>511</v>
      </c>
      <c r="C32" s="72" t="s">
        <v>512</v>
      </c>
      <c r="D32" s="74"/>
      <c r="E32" s="86" t="s">
        <v>499</v>
      </c>
      <c r="F32" s="3">
        <v>95</v>
      </c>
      <c r="G32" s="66" t="s">
        <v>21</v>
      </c>
      <c r="H32" s="1" t="s">
        <v>374</v>
      </c>
      <c r="I32" s="87">
        <v>50</v>
      </c>
      <c r="J32" s="87">
        <v>18</v>
      </c>
      <c r="K32" s="87">
        <v>50</v>
      </c>
      <c r="L32" s="87"/>
      <c r="M32" s="83">
        <f t="shared" si="0"/>
        <v>118</v>
      </c>
    </row>
    <row r="33" spans="1:13" s="1" customFormat="1" ht="19.5" customHeight="1">
      <c r="A33" s="3">
        <f t="shared" si="1"/>
        <v>31</v>
      </c>
      <c r="B33" s="68" t="s">
        <v>329</v>
      </c>
      <c r="C33" s="72" t="s">
        <v>18</v>
      </c>
      <c r="D33" s="74"/>
      <c r="E33" s="86" t="s">
        <v>330</v>
      </c>
      <c r="F33" s="3">
        <v>96</v>
      </c>
      <c r="G33" s="66" t="s">
        <v>322</v>
      </c>
      <c r="H33" s="1" t="s">
        <v>323</v>
      </c>
      <c r="I33" s="87">
        <v>50</v>
      </c>
      <c r="J33" s="87">
        <v>50</v>
      </c>
      <c r="K33" s="87">
        <v>50</v>
      </c>
      <c r="L33" s="87"/>
      <c r="M33" s="83">
        <f t="shared" si="0"/>
        <v>150</v>
      </c>
    </row>
    <row r="34" spans="1:13" s="1" customFormat="1" ht="19.5" customHeight="1">
      <c r="A34" s="3">
        <f t="shared" si="1"/>
        <v>32</v>
      </c>
      <c r="B34" s="72" t="s">
        <v>544</v>
      </c>
      <c r="C34" s="72" t="s">
        <v>45</v>
      </c>
      <c r="D34" s="115">
        <v>0</v>
      </c>
      <c r="E34" s="66" t="s">
        <v>545</v>
      </c>
      <c r="F34" s="3">
        <v>95</v>
      </c>
      <c r="G34" s="66" t="s">
        <v>21</v>
      </c>
      <c r="H34" s="1" t="s">
        <v>66</v>
      </c>
      <c r="I34" s="87">
        <v>50</v>
      </c>
      <c r="J34" s="87">
        <v>50</v>
      </c>
      <c r="K34" s="87">
        <v>50</v>
      </c>
      <c r="L34" s="87"/>
      <c r="M34" s="83">
        <f aca="true" t="shared" si="2" ref="M34:M40">IF(OR(I34=0,J34=0,K34=0,L34=0),SUM(I34:L34),SUM(I34:L34)-MAX(I34:L34))</f>
        <v>150</v>
      </c>
    </row>
    <row r="35" spans="1:13" s="1" customFormat="1" ht="19.5" customHeight="1">
      <c r="A35" s="3">
        <f t="shared" si="1"/>
        <v>33</v>
      </c>
      <c r="B35" s="72" t="s">
        <v>546</v>
      </c>
      <c r="C35" s="72" t="s">
        <v>547</v>
      </c>
      <c r="D35" s="115">
        <v>0</v>
      </c>
      <c r="E35" s="66" t="s">
        <v>124</v>
      </c>
      <c r="F35" s="3">
        <v>95</v>
      </c>
      <c r="G35" s="66" t="s">
        <v>21</v>
      </c>
      <c r="H35" s="1" t="s">
        <v>66</v>
      </c>
      <c r="I35" s="87">
        <v>50</v>
      </c>
      <c r="J35" s="87">
        <v>50</v>
      </c>
      <c r="K35" s="87">
        <v>50</v>
      </c>
      <c r="L35" s="87"/>
      <c r="M35" s="83">
        <f t="shared" si="2"/>
        <v>150</v>
      </c>
    </row>
    <row r="36" spans="1:13" s="1" customFormat="1" ht="19.5" customHeight="1">
      <c r="A36" s="3">
        <f>1+A35</f>
        <v>34</v>
      </c>
      <c r="B36" s="72" t="s">
        <v>303</v>
      </c>
      <c r="C36" s="72" t="s">
        <v>560</v>
      </c>
      <c r="D36" s="115">
        <v>0</v>
      </c>
      <c r="E36" s="66" t="s">
        <v>561</v>
      </c>
      <c r="F36" s="3">
        <v>95</v>
      </c>
      <c r="G36" s="66" t="s">
        <v>26</v>
      </c>
      <c r="H36" s="1" t="s">
        <v>278</v>
      </c>
      <c r="I36" s="87">
        <v>50</v>
      </c>
      <c r="J36" s="87">
        <v>50</v>
      </c>
      <c r="K36" s="87">
        <v>50</v>
      </c>
      <c r="L36" s="87"/>
      <c r="M36" s="83">
        <f t="shared" si="2"/>
        <v>150</v>
      </c>
    </row>
    <row r="37" spans="1:13" s="1" customFormat="1" ht="19.5" customHeight="1">
      <c r="A37" s="3">
        <f>1+A36</f>
        <v>35</v>
      </c>
      <c r="B37" s="72" t="s">
        <v>281</v>
      </c>
      <c r="C37" s="72" t="s">
        <v>270</v>
      </c>
      <c r="D37" s="115">
        <v>0</v>
      </c>
      <c r="E37" s="66" t="s">
        <v>97</v>
      </c>
      <c r="F37" s="3">
        <v>94</v>
      </c>
      <c r="G37" s="66" t="s">
        <v>26</v>
      </c>
      <c r="H37" s="1" t="s">
        <v>278</v>
      </c>
      <c r="I37" s="87">
        <v>50</v>
      </c>
      <c r="J37" s="87">
        <v>50</v>
      </c>
      <c r="K37" s="87">
        <v>50</v>
      </c>
      <c r="L37" s="87"/>
      <c r="M37" s="83">
        <f t="shared" si="2"/>
        <v>150</v>
      </c>
    </row>
    <row r="38" spans="1:13" s="1" customFormat="1" ht="19.5" customHeight="1">
      <c r="A38" s="3">
        <f>1+A37</f>
        <v>36</v>
      </c>
      <c r="B38" s="72"/>
      <c r="C38" s="72"/>
      <c r="D38" s="115"/>
      <c r="E38" s="66"/>
      <c r="F38" s="3"/>
      <c r="G38" s="66"/>
      <c r="I38" s="87">
        <v>50</v>
      </c>
      <c r="J38" s="87">
        <v>50</v>
      </c>
      <c r="K38" s="87">
        <v>50</v>
      </c>
      <c r="L38" s="87"/>
      <c r="M38" s="83">
        <f t="shared" si="2"/>
        <v>150</v>
      </c>
    </row>
    <row r="39" spans="1:13" s="1" customFormat="1" ht="19.5" customHeight="1">
      <c r="A39" s="3">
        <f>1+A38</f>
        <v>37</v>
      </c>
      <c r="B39" s="72"/>
      <c r="C39" s="72"/>
      <c r="D39" s="115"/>
      <c r="E39" s="66"/>
      <c r="F39" s="3"/>
      <c r="G39" s="66"/>
      <c r="I39" s="87">
        <v>50</v>
      </c>
      <c r="J39" s="87">
        <v>50</v>
      </c>
      <c r="K39" s="87">
        <v>50</v>
      </c>
      <c r="L39" s="87"/>
      <c r="M39" s="83">
        <f t="shared" si="2"/>
        <v>150</v>
      </c>
    </row>
    <row r="40" spans="1:13" s="1" customFormat="1" ht="19.5" customHeight="1">
      <c r="A40" s="3">
        <f>1+A39</f>
        <v>38</v>
      </c>
      <c r="B40" s="72"/>
      <c r="C40" s="72"/>
      <c r="D40" s="115"/>
      <c r="E40" s="66"/>
      <c r="F40" s="3"/>
      <c r="G40" s="66"/>
      <c r="I40" s="87">
        <v>50</v>
      </c>
      <c r="J40" s="87">
        <v>50</v>
      </c>
      <c r="K40" s="87">
        <v>50</v>
      </c>
      <c r="L40" s="87"/>
      <c r="M40" s="83">
        <f t="shared" si="2"/>
        <v>150</v>
      </c>
    </row>
    <row r="41" spans="1:13" s="1" customFormat="1" ht="19.5" customHeight="1">
      <c r="A41" s="3"/>
      <c r="I41" s="154"/>
      <c r="J41" s="154"/>
      <c r="K41" s="154"/>
      <c r="L41" s="154"/>
      <c r="M41" s="147"/>
    </row>
    <row r="42" spans="1:5" s="1" customFormat="1" ht="19.5" customHeight="1">
      <c r="A42" s="3"/>
      <c r="C42" s="4" t="s">
        <v>209</v>
      </c>
      <c r="D42" s="1" t="s">
        <v>210</v>
      </c>
      <c r="E42" s="2">
        <f>COUNT(D3:D340)</f>
        <v>12</v>
      </c>
    </row>
    <row r="43" s="1" customFormat="1" ht="19.5" customHeight="1">
      <c r="A43" s="3"/>
    </row>
    <row r="44" s="1" customFormat="1" ht="19.5" customHeight="1"/>
    <row r="45" s="1" customFormat="1" ht="19.5" customHeight="1">
      <c r="O45" s="34"/>
    </row>
    <row r="46" spans="2:14" s="1" customFormat="1" ht="19.5" customHeight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pans="1:15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>
      <c r="O67" s="34"/>
    </row>
    <row r="68" spans="2:15" s="1" customFormat="1" ht="19.5" customHeight="1">
      <c r="B68" s="41"/>
      <c r="C68" s="34"/>
      <c r="D68" s="13"/>
      <c r="E68" s="13"/>
      <c r="F68" s="40"/>
      <c r="G68" s="35"/>
      <c r="H68" s="34"/>
      <c r="I68" s="20"/>
      <c r="J68" s="20"/>
      <c r="K68" s="20"/>
      <c r="L68" s="20"/>
      <c r="M68" s="35"/>
      <c r="N68" s="34"/>
      <c r="O68" s="34"/>
    </row>
    <row r="69" spans="2:15" s="1" customFormat="1" ht="19.5" customHeight="1">
      <c r="B69" s="41"/>
      <c r="C69" s="34"/>
      <c r="D69" s="13"/>
      <c r="E69" s="13"/>
      <c r="F69" s="40"/>
      <c r="G69" s="35"/>
      <c r="H69" s="34"/>
      <c r="I69" s="20"/>
      <c r="J69" s="20"/>
      <c r="K69" s="20"/>
      <c r="L69" s="20"/>
      <c r="M69" s="35"/>
      <c r="N69" s="34"/>
      <c r="O69" s="34"/>
    </row>
    <row r="70" spans="2:15" s="1" customFormat="1" ht="19.5" customHeight="1">
      <c r="B70" s="41"/>
      <c r="C70" s="34"/>
      <c r="D70" s="13"/>
      <c r="E70" s="13"/>
      <c r="F70" s="40"/>
      <c r="G70" s="35"/>
      <c r="H70" s="34"/>
      <c r="I70" s="20"/>
      <c r="J70" s="20"/>
      <c r="K70" s="20"/>
      <c r="L70" s="20"/>
      <c r="M70" s="35"/>
      <c r="N70" s="34"/>
      <c r="O70" s="34"/>
    </row>
    <row r="71" spans="2:15" s="1" customFormat="1" ht="19.5" customHeight="1">
      <c r="B71" s="41"/>
      <c r="C71" s="34"/>
      <c r="D71" s="13"/>
      <c r="E71" s="13"/>
      <c r="F71" s="40"/>
      <c r="G71" s="35"/>
      <c r="H71" s="34"/>
      <c r="I71" s="20"/>
      <c r="J71" s="20"/>
      <c r="K71" s="20"/>
      <c r="L71" s="20"/>
      <c r="M71" s="35"/>
      <c r="N71" s="34"/>
      <c r="O71" s="34"/>
    </row>
    <row r="72" spans="2:15" s="1" customFormat="1" ht="19.5" customHeight="1">
      <c r="B72" s="41"/>
      <c r="C72" s="34"/>
      <c r="D72" s="13"/>
      <c r="E72" s="13"/>
      <c r="F72" s="40"/>
      <c r="G72" s="35"/>
      <c r="H72" s="34"/>
      <c r="I72" s="20"/>
      <c r="J72" s="20"/>
      <c r="K72" s="20"/>
      <c r="L72" s="20"/>
      <c r="M72" s="35"/>
      <c r="N72" s="34"/>
      <c r="O72" s="34"/>
    </row>
    <row r="73" spans="2:15" s="1" customFormat="1" ht="19.5" customHeight="1">
      <c r="B73" s="41"/>
      <c r="C73" s="34"/>
      <c r="D73" s="13"/>
      <c r="E73" s="13"/>
      <c r="F73" s="40"/>
      <c r="G73" s="35"/>
      <c r="H73" s="34"/>
      <c r="I73" s="20"/>
      <c r="J73" s="20"/>
      <c r="K73" s="20"/>
      <c r="L73" s="20"/>
      <c r="M73" s="35"/>
      <c r="N73" s="34"/>
      <c r="O73" s="34"/>
    </row>
    <row r="74" spans="2:15" s="1" customFormat="1" ht="19.5" customHeight="1">
      <c r="B74" s="41"/>
      <c r="C74" s="34"/>
      <c r="D74" s="13"/>
      <c r="E74" s="13"/>
      <c r="F74" s="40"/>
      <c r="G74" s="35"/>
      <c r="H74" s="34"/>
      <c r="I74" s="20"/>
      <c r="J74" s="20"/>
      <c r="K74" s="20"/>
      <c r="L74" s="20"/>
      <c r="M74" s="35"/>
      <c r="N74" s="34"/>
      <c r="O74" s="34"/>
    </row>
    <row r="75" spans="1:15" s="1" customFormat="1" ht="19.5" customHeight="1">
      <c r="A75" s="45"/>
      <c r="B75" s="41"/>
      <c r="C75" s="34"/>
      <c r="D75" s="13"/>
      <c r="E75" s="13"/>
      <c r="F75" s="40"/>
      <c r="G75" s="35"/>
      <c r="H75" s="34"/>
      <c r="I75" s="20"/>
      <c r="J75" s="20"/>
      <c r="K75" s="20"/>
      <c r="L75" s="20"/>
      <c r="M75" s="35"/>
      <c r="N75" s="34"/>
      <c r="O75" s="34"/>
    </row>
  </sheetData>
  <mergeCells count="1">
    <mergeCell ref="C1:I1"/>
  </mergeCells>
  <conditionalFormatting sqref="F3:F33">
    <cfRule type="cellIs" priority="1" dxfId="0" operator="lessThan" stopIfTrue="1">
      <formula>95</formula>
    </cfRule>
  </conditionalFormatting>
  <conditionalFormatting sqref="I3:K41">
    <cfRule type="cellIs" priority="2" dxfId="1" operator="equal" stopIfTrue="1">
      <formula>0</formula>
    </cfRule>
  </conditionalFormatting>
  <printOptions/>
  <pageMargins left="0.47" right="0.1968503937007874" top="0.57" bottom="0.44" header="0.31496062992125984" footer="0.31496062992125984"/>
  <pageSetup horizontalDpi="300" verticalDpi="300" orientation="portrait" paperSize="9" r:id="rId1"/>
  <headerFooter alignWithMargins="0">
    <oddHeader>&amp;LAbschlußrangliste SW Einzel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60"/>
  <sheetViews>
    <sheetView zoomScaleSheetLayoutView="100" workbookViewId="0" topLeftCell="A21">
      <selection activeCell="H24" sqref="H24"/>
    </sheetView>
  </sheetViews>
  <sheetFormatPr defaultColWidth="11.421875" defaultRowHeight="12.75"/>
  <cols>
    <col min="1" max="1" width="3.7109375" style="46" customWidth="1"/>
    <col min="2" max="2" width="14.28125" style="42" customWidth="1"/>
    <col min="3" max="3" width="12.140625" style="22" customWidth="1"/>
    <col min="4" max="4" width="2.421875" style="11" customWidth="1"/>
    <col min="5" max="5" width="6.7109375" style="32" bestFit="1" customWidth="1"/>
    <col min="6" max="6" width="4.7109375" style="38" customWidth="1"/>
    <col min="7" max="7" width="7.140625" style="19" customWidth="1"/>
    <col min="8" max="8" width="16.140625" style="22" customWidth="1"/>
    <col min="9" max="9" width="4.421875" style="17" customWidth="1"/>
    <col min="10" max="11" width="4.28125" style="17" customWidth="1"/>
    <col min="12" max="12" width="3.7109375" style="17" customWidth="1"/>
    <col min="13" max="13" width="7.421875" style="39" customWidth="1"/>
    <col min="14" max="16384" width="11.421875" style="22" customWidth="1"/>
  </cols>
  <sheetData>
    <row r="1" spans="1:12" s="34" customFormat="1" ht="25.5" customHeight="1">
      <c r="A1" s="45"/>
      <c r="B1" s="41"/>
      <c r="C1" s="158" t="s">
        <v>81</v>
      </c>
      <c r="D1" s="158"/>
      <c r="E1" s="158"/>
      <c r="F1" s="158"/>
      <c r="G1" s="158"/>
      <c r="H1" s="158"/>
      <c r="I1" s="20"/>
      <c r="J1" s="20"/>
      <c r="K1" s="20"/>
      <c r="L1" s="20"/>
    </row>
    <row r="2" spans="1:13" s="1" customFormat="1" ht="19.5" customHeight="1">
      <c r="A2" s="62"/>
      <c r="B2" s="99" t="s">
        <v>0</v>
      </c>
      <c r="C2" s="100" t="s">
        <v>1</v>
      </c>
      <c r="D2" s="101" t="s">
        <v>20</v>
      </c>
      <c r="E2" s="65" t="s">
        <v>31</v>
      </c>
      <c r="F2" s="64" t="s">
        <v>32</v>
      </c>
      <c r="G2" s="70"/>
      <c r="H2" s="102" t="s">
        <v>2</v>
      </c>
      <c r="I2" s="101" t="s">
        <v>3</v>
      </c>
      <c r="J2" s="101" t="s">
        <v>4</v>
      </c>
      <c r="K2" s="101" t="s">
        <v>5</v>
      </c>
      <c r="L2" s="101" t="s">
        <v>69</v>
      </c>
      <c r="M2" s="65" t="s">
        <v>68</v>
      </c>
    </row>
    <row r="3" spans="1:13" s="1" customFormat="1" ht="19.5" customHeight="1">
      <c r="A3" s="3">
        <v>1</v>
      </c>
      <c r="B3" s="98" t="s">
        <v>92</v>
      </c>
      <c r="C3" s="97" t="s">
        <v>93</v>
      </c>
      <c r="D3" s="96">
        <v>0</v>
      </c>
      <c r="E3" s="95" t="s">
        <v>94</v>
      </c>
      <c r="F3" s="3">
        <v>93</v>
      </c>
      <c r="G3" s="66" t="s">
        <v>89</v>
      </c>
      <c r="H3" s="94" t="s">
        <v>90</v>
      </c>
      <c r="I3" s="114">
        <v>5</v>
      </c>
      <c r="J3" s="93">
        <v>3</v>
      </c>
      <c r="K3" s="92">
        <v>50</v>
      </c>
      <c r="L3" s="92"/>
      <c r="M3" s="83">
        <f aca="true" t="shared" si="0" ref="M3:M46">IF(OR(I3=0,J3=0,K3=0,L3=0),SUM(I3:L3),SUM(I3:L3)-MAX(I3:L3))</f>
        <v>58</v>
      </c>
    </row>
    <row r="4" spans="1:13" s="1" customFormat="1" ht="19.5" customHeight="1">
      <c r="A4" s="3">
        <f aca="true" t="shared" si="1" ref="A4:A38">1+A3</f>
        <v>2</v>
      </c>
      <c r="B4" s="98" t="s">
        <v>208</v>
      </c>
      <c r="C4" s="97" t="s">
        <v>207</v>
      </c>
      <c r="D4" s="96">
        <v>0</v>
      </c>
      <c r="E4" s="95" t="s">
        <v>35</v>
      </c>
      <c r="F4" s="3">
        <v>94</v>
      </c>
      <c r="G4" s="66" t="s">
        <v>22</v>
      </c>
      <c r="H4" s="94" t="s">
        <v>29</v>
      </c>
      <c r="I4" s="93">
        <v>4</v>
      </c>
      <c r="J4" s="93">
        <v>8</v>
      </c>
      <c r="K4" s="93">
        <v>50</v>
      </c>
      <c r="L4" s="92"/>
      <c r="M4" s="83">
        <f t="shared" si="0"/>
        <v>62</v>
      </c>
    </row>
    <row r="5" spans="1:13" s="1" customFormat="1" ht="19.5" customHeight="1">
      <c r="A5" s="3">
        <f t="shared" si="1"/>
        <v>3</v>
      </c>
      <c r="B5" s="98" t="s">
        <v>95</v>
      </c>
      <c r="C5" s="97" t="s">
        <v>96</v>
      </c>
      <c r="D5" s="96">
        <v>0</v>
      </c>
      <c r="E5" s="95" t="s">
        <v>97</v>
      </c>
      <c r="F5" s="3">
        <v>93</v>
      </c>
      <c r="G5" s="66" t="s">
        <v>89</v>
      </c>
      <c r="H5" s="94" t="s">
        <v>90</v>
      </c>
      <c r="I5" s="114">
        <v>6</v>
      </c>
      <c r="J5" s="114">
        <v>7</v>
      </c>
      <c r="K5" s="114">
        <v>50</v>
      </c>
      <c r="L5" s="92"/>
      <c r="M5" s="83">
        <f t="shared" si="0"/>
        <v>63</v>
      </c>
    </row>
    <row r="6" spans="1:13" s="1" customFormat="1" ht="19.5" customHeight="1">
      <c r="A6" s="3">
        <f t="shared" si="1"/>
        <v>4</v>
      </c>
      <c r="B6" s="98" t="s">
        <v>256</v>
      </c>
      <c r="C6" s="97" t="s">
        <v>257</v>
      </c>
      <c r="D6" s="96">
        <v>0</v>
      </c>
      <c r="E6" s="95" t="s">
        <v>258</v>
      </c>
      <c r="F6" s="3">
        <v>94</v>
      </c>
      <c r="G6" s="66" t="s">
        <v>21</v>
      </c>
      <c r="H6" s="94" t="s">
        <v>215</v>
      </c>
      <c r="I6" s="93">
        <v>9</v>
      </c>
      <c r="J6" s="93">
        <v>5</v>
      </c>
      <c r="K6" s="93">
        <v>50</v>
      </c>
      <c r="L6" s="92"/>
      <c r="M6" s="83">
        <f t="shared" si="0"/>
        <v>64</v>
      </c>
    </row>
    <row r="7" spans="1:13" s="1" customFormat="1" ht="19.5" customHeight="1">
      <c r="A7" s="3">
        <f t="shared" si="1"/>
        <v>5</v>
      </c>
      <c r="B7" s="68" t="s">
        <v>128</v>
      </c>
      <c r="C7" s="72" t="s">
        <v>7</v>
      </c>
      <c r="D7" s="74">
        <v>0</v>
      </c>
      <c r="E7" s="89" t="s">
        <v>134</v>
      </c>
      <c r="F7" s="24">
        <v>93</v>
      </c>
      <c r="G7" s="81" t="s">
        <v>21</v>
      </c>
      <c r="H7" s="1" t="s">
        <v>127</v>
      </c>
      <c r="I7" s="114">
        <v>7</v>
      </c>
      <c r="J7" s="114">
        <v>11</v>
      </c>
      <c r="K7" s="114">
        <v>50</v>
      </c>
      <c r="L7" s="92"/>
      <c r="M7" s="83">
        <f t="shared" si="0"/>
        <v>68</v>
      </c>
    </row>
    <row r="8" spans="1:13" s="1" customFormat="1" ht="19.5" customHeight="1">
      <c r="A8" s="3">
        <f t="shared" si="1"/>
        <v>6</v>
      </c>
      <c r="B8" s="68" t="s">
        <v>347</v>
      </c>
      <c r="C8" s="72" t="s">
        <v>260</v>
      </c>
      <c r="D8" s="74">
        <v>0</v>
      </c>
      <c r="E8" s="95" t="s">
        <v>353</v>
      </c>
      <c r="F8" s="3">
        <v>94</v>
      </c>
      <c r="G8" s="66" t="s">
        <v>349</v>
      </c>
      <c r="H8" s="8" t="s">
        <v>350</v>
      </c>
      <c r="I8" s="93">
        <v>1</v>
      </c>
      <c r="J8" s="93">
        <v>17</v>
      </c>
      <c r="K8" s="93">
        <v>50</v>
      </c>
      <c r="L8" s="92"/>
      <c r="M8" s="83">
        <f t="shared" si="0"/>
        <v>68</v>
      </c>
    </row>
    <row r="9" spans="1:13" s="1" customFormat="1" ht="19.5" customHeight="1">
      <c r="A9" s="3">
        <f t="shared" si="1"/>
        <v>7</v>
      </c>
      <c r="B9" s="68" t="s">
        <v>259</v>
      </c>
      <c r="C9" s="72" t="s">
        <v>260</v>
      </c>
      <c r="D9" s="74">
        <v>0</v>
      </c>
      <c r="E9" s="95" t="s">
        <v>261</v>
      </c>
      <c r="F9" s="3">
        <v>93</v>
      </c>
      <c r="G9" s="66" t="s">
        <v>21</v>
      </c>
      <c r="H9" s="8" t="s">
        <v>215</v>
      </c>
      <c r="I9" s="93">
        <v>13</v>
      </c>
      <c r="J9" s="93">
        <v>13</v>
      </c>
      <c r="K9" s="93">
        <v>50</v>
      </c>
      <c r="L9" s="92"/>
      <c r="M9" s="83">
        <f t="shared" si="0"/>
        <v>76</v>
      </c>
    </row>
    <row r="10" spans="1:13" s="1" customFormat="1" ht="19.5" customHeight="1">
      <c r="A10" s="3">
        <f t="shared" si="1"/>
        <v>8</v>
      </c>
      <c r="B10" s="68" t="s">
        <v>136</v>
      </c>
      <c r="C10" s="72" t="s">
        <v>562</v>
      </c>
      <c r="D10" s="74">
        <v>0</v>
      </c>
      <c r="E10" s="87" t="s">
        <v>137</v>
      </c>
      <c r="F10" s="47">
        <v>93</v>
      </c>
      <c r="G10" s="81" t="s">
        <v>21</v>
      </c>
      <c r="H10" s="8" t="s">
        <v>127</v>
      </c>
      <c r="I10" s="93">
        <v>14</v>
      </c>
      <c r="J10" s="93">
        <v>14</v>
      </c>
      <c r="K10" s="93">
        <v>50</v>
      </c>
      <c r="L10" s="92"/>
      <c r="M10" s="83">
        <f t="shared" si="0"/>
        <v>78</v>
      </c>
    </row>
    <row r="11" spans="1:13" s="1" customFormat="1" ht="19.5" customHeight="1">
      <c r="A11" s="3">
        <f t="shared" si="1"/>
        <v>9</v>
      </c>
      <c r="B11" s="98" t="s">
        <v>100</v>
      </c>
      <c r="C11" s="97" t="s">
        <v>12</v>
      </c>
      <c r="D11" s="74">
        <v>0</v>
      </c>
      <c r="E11" s="95" t="s">
        <v>36</v>
      </c>
      <c r="F11" s="3">
        <v>94</v>
      </c>
      <c r="G11" s="66" t="s">
        <v>89</v>
      </c>
      <c r="H11" s="94" t="s">
        <v>90</v>
      </c>
      <c r="I11" s="114">
        <v>11</v>
      </c>
      <c r="J11" s="114">
        <v>21</v>
      </c>
      <c r="K11" s="114">
        <v>50</v>
      </c>
      <c r="L11" s="92"/>
      <c r="M11" s="83">
        <f t="shared" si="0"/>
        <v>82</v>
      </c>
    </row>
    <row r="12" spans="1:13" s="1" customFormat="1" ht="19.5" customHeight="1">
      <c r="A12" s="3">
        <f t="shared" si="1"/>
        <v>10</v>
      </c>
      <c r="B12" s="97" t="s">
        <v>526</v>
      </c>
      <c r="C12" s="97" t="s">
        <v>304</v>
      </c>
      <c r="D12" s="115">
        <v>0</v>
      </c>
      <c r="E12" s="69" t="s">
        <v>72</v>
      </c>
      <c r="F12" s="3">
        <v>93</v>
      </c>
      <c r="G12" s="66" t="s">
        <v>21</v>
      </c>
      <c r="H12" s="152" t="s">
        <v>522</v>
      </c>
      <c r="I12" s="93">
        <v>50</v>
      </c>
      <c r="J12" s="93">
        <v>1</v>
      </c>
      <c r="K12" s="93">
        <v>50</v>
      </c>
      <c r="L12" s="92"/>
      <c r="M12" s="83">
        <f t="shared" si="0"/>
        <v>101</v>
      </c>
    </row>
    <row r="13" spans="1:13" s="1" customFormat="1" ht="19.5" customHeight="1">
      <c r="A13" s="3">
        <f t="shared" si="1"/>
        <v>11</v>
      </c>
      <c r="B13" s="98" t="s">
        <v>483</v>
      </c>
      <c r="C13" s="97" t="s">
        <v>467</v>
      </c>
      <c r="D13" s="74"/>
      <c r="E13" s="89" t="s">
        <v>484</v>
      </c>
      <c r="F13" s="24">
        <v>94</v>
      </c>
      <c r="G13" s="81" t="s">
        <v>21</v>
      </c>
      <c r="H13" s="152" t="s">
        <v>485</v>
      </c>
      <c r="I13" s="93">
        <v>50</v>
      </c>
      <c r="J13" s="93">
        <v>2</v>
      </c>
      <c r="K13" s="93">
        <v>50</v>
      </c>
      <c r="L13" s="92"/>
      <c r="M13" s="83">
        <f t="shared" si="0"/>
        <v>102</v>
      </c>
    </row>
    <row r="14" spans="1:13" s="1" customFormat="1" ht="19.5" customHeight="1">
      <c r="A14" s="3">
        <f t="shared" si="1"/>
        <v>12</v>
      </c>
      <c r="B14" s="98" t="s">
        <v>10</v>
      </c>
      <c r="C14" s="97" t="s">
        <v>282</v>
      </c>
      <c r="D14" s="96"/>
      <c r="E14" s="95"/>
      <c r="F14" s="3">
        <v>94</v>
      </c>
      <c r="G14" s="66" t="s">
        <v>26</v>
      </c>
      <c r="H14" s="94" t="s">
        <v>283</v>
      </c>
      <c r="I14" s="93">
        <v>2</v>
      </c>
      <c r="J14" s="93">
        <v>50</v>
      </c>
      <c r="K14" s="93">
        <v>50</v>
      </c>
      <c r="L14" s="92"/>
      <c r="M14" s="83">
        <f t="shared" si="0"/>
        <v>102</v>
      </c>
    </row>
    <row r="15" spans="1:13" s="1" customFormat="1" ht="19.5" customHeight="1">
      <c r="A15" s="3">
        <f t="shared" si="1"/>
        <v>13</v>
      </c>
      <c r="B15" s="98" t="s">
        <v>57</v>
      </c>
      <c r="C15" s="97" t="s">
        <v>19</v>
      </c>
      <c r="D15" s="96">
        <v>0</v>
      </c>
      <c r="E15" s="95" t="s">
        <v>61</v>
      </c>
      <c r="F15" s="3">
        <v>94</v>
      </c>
      <c r="G15" s="66" t="s">
        <v>22</v>
      </c>
      <c r="H15" s="94" t="s">
        <v>29</v>
      </c>
      <c r="I15" s="93">
        <v>3</v>
      </c>
      <c r="J15" s="93">
        <v>50</v>
      </c>
      <c r="K15" s="93">
        <v>50</v>
      </c>
      <c r="L15" s="92"/>
      <c r="M15" s="83">
        <f t="shared" si="0"/>
        <v>103</v>
      </c>
    </row>
    <row r="16" spans="1:13" s="1" customFormat="1" ht="19.5" customHeight="1">
      <c r="A16" s="3">
        <f t="shared" si="1"/>
        <v>14</v>
      </c>
      <c r="B16" s="97" t="s">
        <v>531</v>
      </c>
      <c r="C16" s="97" t="s">
        <v>12</v>
      </c>
      <c r="D16" s="151">
        <v>0</v>
      </c>
      <c r="E16" s="69" t="s">
        <v>532</v>
      </c>
      <c r="F16" s="3">
        <v>94</v>
      </c>
      <c r="G16" s="66" t="s">
        <v>21</v>
      </c>
      <c r="H16" s="152" t="s">
        <v>522</v>
      </c>
      <c r="I16" s="93">
        <v>50</v>
      </c>
      <c r="J16" s="93">
        <v>4</v>
      </c>
      <c r="K16" s="93">
        <v>50</v>
      </c>
      <c r="L16" s="92"/>
      <c r="M16" s="83">
        <f t="shared" si="0"/>
        <v>104</v>
      </c>
    </row>
    <row r="17" spans="1:13" s="1" customFormat="1" ht="19.5" customHeight="1">
      <c r="A17" s="3">
        <f t="shared" si="1"/>
        <v>15</v>
      </c>
      <c r="B17" s="98" t="s">
        <v>500</v>
      </c>
      <c r="C17" s="97" t="s">
        <v>11</v>
      </c>
      <c r="D17" s="96"/>
      <c r="E17" s="89" t="s">
        <v>501</v>
      </c>
      <c r="F17" s="24">
        <v>93</v>
      </c>
      <c r="G17" s="81" t="s">
        <v>21</v>
      </c>
      <c r="H17" s="152" t="s">
        <v>374</v>
      </c>
      <c r="I17" s="93">
        <v>50</v>
      </c>
      <c r="J17" s="93">
        <v>6</v>
      </c>
      <c r="K17" s="93">
        <v>50</v>
      </c>
      <c r="L17" s="92"/>
      <c r="M17" s="83">
        <f t="shared" si="0"/>
        <v>106</v>
      </c>
    </row>
    <row r="18" spans="1:13" s="1" customFormat="1" ht="19.5" customHeight="1">
      <c r="A18" s="3">
        <f t="shared" si="1"/>
        <v>16</v>
      </c>
      <c r="B18" s="98" t="s">
        <v>98</v>
      </c>
      <c r="C18" s="97" t="s">
        <v>13</v>
      </c>
      <c r="D18" s="96"/>
      <c r="E18" s="95" t="s">
        <v>99</v>
      </c>
      <c r="F18" s="3">
        <v>94</v>
      </c>
      <c r="G18" s="66" t="s">
        <v>89</v>
      </c>
      <c r="H18" s="94" t="s">
        <v>90</v>
      </c>
      <c r="I18" s="114">
        <v>8</v>
      </c>
      <c r="J18" s="114">
        <v>50</v>
      </c>
      <c r="K18" s="114">
        <v>50</v>
      </c>
      <c r="L18" s="92"/>
      <c r="M18" s="83">
        <f t="shared" si="0"/>
        <v>108</v>
      </c>
    </row>
    <row r="19" spans="1:13" s="1" customFormat="1" ht="19.5" customHeight="1">
      <c r="A19" s="3">
        <f t="shared" si="1"/>
        <v>17</v>
      </c>
      <c r="B19" s="98" t="s">
        <v>523</v>
      </c>
      <c r="C19" s="97" t="s">
        <v>446</v>
      </c>
      <c r="D19" s="96">
        <v>0</v>
      </c>
      <c r="E19" s="89" t="s">
        <v>524</v>
      </c>
      <c r="F19" s="24">
        <v>94</v>
      </c>
      <c r="G19" s="81" t="s">
        <v>21</v>
      </c>
      <c r="H19" s="152" t="s">
        <v>522</v>
      </c>
      <c r="I19" s="93">
        <v>50</v>
      </c>
      <c r="J19" s="93">
        <v>9</v>
      </c>
      <c r="K19" s="93">
        <v>50</v>
      </c>
      <c r="L19" s="92"/>
      <c r="M19" s="83">
        <f t="shared" si="0"/>
        <v>109</v>
      </c>
    </row>
    <row r="20" spans="1:13" s="1" customFormat="1" ht="19.5" customHeight="1">
      <c r="A20" s="3">
        <f t="shared" si="1"/>
        <v>18</v>
      </c>
      <c r="B20" s="98" t="s">
        <v>442</v>
      </c>
      <c r="C20" s="97" t="s">
        <v>443</v>
      </c>
      <c r="D20" s="96">
        <v>0</v>
      </c>
      <c r="E20" s="89" t="s">
        <v>444</v>
      </c>
      <c r="F20" s="24">
        <v>94</v>
      </c>
      <c r="G20" s="81" t="s">
        <v>89</v>
      </c>
      <c r="H20" s="152" t="s">
        <v>90</v>
      </c>
      <c r="I20" s="93">
        <v>50</v>
      </c>
      <c r="J20" s="93">
        <v>10</v>
      </c>
      <c r="K20" s="93">
        <v>50</v>
      </c>
      <c r="L20" s="92"/>
      <c r="M20" s="83">
        <f t="shared" si="0"/>
        <v>110</v>
      </c>
    </row>
    <row r="21" spans="1:13" s="1" customFormat="1" ht="19.5" customHeight="1">
      <c r="A21" s="3">
        <f t="shared" si="1"/>
        <v>19</v>
      </c>
      <c r="B21" s="98" t="s">
        <v>165</v>
      </c>
      <c r="C21" s="97" t="s">
        <v>166</v>
      </c>
      <c r="D21" s="96"/>
      <c r="E21" s="87" t="s">
        <v>147</v>
      </c>
      <c r="F21" s="47">
        <v>94</v>
      </c>
      <c r="G21" s="81" t="s">
        <v>24</v>
      </c>
      <c r="H21" s="94" t="s">
        <v>27</v>
      </c>
      <c r="I21" s="93">
        <v>10</v>
      </c>
      <c r="J21" s="93">
        <v>50</v>
      </c>
      <c r="K21" s="93">
        <v>50</v>
      </c>
      <c r="L21" s="92"/>
      <c r="M21" s="83">
        <f t="shared" si="0"/>
        <v>110</v>
      </c>
    </row>
    <row r="22" spans="1:13" s="1" customFormat="1" ht="19.5" customHeight="1">
      <c r="A22" s="3">
        <f t="shared" si="1"/>
        <v>20</v>
      </c>
      <c r="B22" s="98" t="s">
        <v>363</v>
      </c>
      <c r="C22" s="97" t="s">
        <v>364</v>
      </c>
      <c r="D22" s="96">
        <v>0</v>
      </c>
      <c r="E22" s="95"/>
      <c r="F22" s="3">
        <v>93</v>
      </c>
      <c r="G22" s="66" t="s">
        <v>349</v>
      </c>
      <c r="H22" s="94" t="s">
        <v>350</v>
      </c>
      <c r="I22" s="93">
        <v>50</v>
      </c>
      <c r="J22" s="93">
        <v>12</v>
      </c>
      <c r="K22" s="93">
        <v>50</v>
      </c>
      <c r="L22" s="92"/>
      <c r="M22" s="83">
        <f t="shared" si="0"/>
        <v>112</v>
      </c>
    </row>
    <row r="23" spans="1:13" s="1" customFormat="1" ht="19.5" customHeight="1">
      <c r="A23" s="3">
        <f t="shared" si="1"/>
        <v>21</v>
      </c>
      <c r="B23" s="68" t="s">
        <v>311</v>
      </c>
      <c r="C23" s="72" t="s">
        <v>312</v>
      </c>
      <c r="D23" s="74">
        <v>0</v>
      </c>
      <c r="E23" s="95" t="s">
        <v>137</v>
      </c>
      <c r="F23" s="3">
        <v>94</v>
      </c>
      <c r="G23" s="66" t="s">
        <v>21</v>
      </c>
      <c r="H23" s="8" t="s">
        <v>310</v>
      </c>
      <c r="I23" s="93">
        <v>12</v>
      </c>
      <c r="J23" s="93">
        <v>50</v>
      </c>
      <c r="K23" s="93">
        <v>50</v>
      </c>
      <c r="L23" s="92"/>
      <c r="M23" s="83">
        <f t="shared" si="0"/>
        <v>112</v>
      </c>
    </row>
    <row r="24" spans="1:13" s="1" customFormat="1" ht="19.5" customHeight="1">
      <c r="A24" s="3">
        <f t="shared" si="1"/>
        <v>22</v>
      </c>
      <c r="B24" s="68" t="s">
        <v>445</v>
      </c>
      <c r="C24" s="72" t="s">
        <v>446</v>
      </c>
      <c r="D24" s="74"/>
      <c r="E24" s="89" t="s">
        <v>447</v>
      </c>
      <c r="F24" s="24">
        <v>94</v>
      </c>
      <c r="G24" s="81" t="s">
        <v>89</v>
      </c>
      <c r="H24" s="7" t="s">
        <v>90</v>
      </c>
      <c r="I24" s="93">
        <v>50</v>
      </c>
      <c r="J24" s="93">
        <v>15</v>
      </c>
      <c r="K24" s="93">
        <v>50</v>
      </c>
      <c r="L24" s="92"/>
      <c r="M24" s="83">
        <f t="shared" si="0"/>
        <v>115</v>
      </c>
    </row>
    <row r="25" spans="1:13" s="1" customFormat="1" ht="19.5" customHeight="1">
      <c r="A25" s="3">
        <f t="shared" si="1"/>
        <v>23</v>
      </c>
      <c r="B25" s="68" t="s">
        <v>254</v>
      </c>
      <c r="C25" s="72" t="s">
        <v>255</v>
      </c>
      <c r="D25" s="74">
        <v>0</v>
      </c>
      <c r="E25" s="95" t="s">
        <v>54</v>
      </c>
      <c r="F25" s="3">
        <v>94</v>
      </c>
      <c r="G25" s="66" t="s">
        <v>21</v>
      </c>
      <c r="H25" s="3" t="s">
        <v>215</v>
      </c>
      <c r="I25" s="93">
        <v>15</v>
      </c>
      <c r="J25" s="93">
        <v>50</v>
      </c>
      <c r="K25" s="93">
        <v>50</v>
      </c>
      <c r="L25" s="92"/>
      <c r="M25" s="83">
        <f t="shared" si="0"/>
        <v>115</v>
      </c>
    </row>
    <row r="26" spans="1:13" s="1" customFormat="1" ht="19.5" customHeight="1">
      <c r="A26" s="3">
        <f t="shared" si="1"/>
        <v>24</v>
      </c>
      <c r="B26" s="68" t="s">
        <v>454</v>
      </c>
      <c r="C26" s="72" t="s">
        <v>260</v>
      </c>
      <c r="D26" s="74"/>
      <c r="E26" s="89" t="s">
        <v>106</v>
      </c>
      <c r="F26" s="24">
        <v>94</v>
      </c>
      <c r="G26" s="81" t="s">
        <v>26</v>
      </c>
      <c r="H26" s="1" t="s">
        <v>453</v>
      </c>
      <c r="I26" s="93">
        <v>50</v>
      </c>
      <c r="J26" s="93">
        <v>16</v>
      </c>
      <c r="K26" s="93">
        <v>50</v>
      </c>
      <c r="L26" s="92"/>
      <c r="M26" s="83">
        <f t="shared" si="0"/>
        <v>116</v>
      </c>
    </row>
    <row r="27" spans="1:13" s="1" customFormat="1" ht="19.5" customHeight="1">
      <c r="A27" s="3">
        <f t="shared" si="1"/>
        <v>25</v>
      </c>
      <c r="B27" s="68" t="s">
        <v>48</v>
      </c>
      <c r="C27" s="72" t="s">
        <v>167</v>
      </c>
      <c r="D27" s="74"/>
      <c r="E27" s="95" t="s">
        <v>59</v>
      </c>
      <c r="F27" s="3">
        <v>93</v>
      </c>
      <c r="G27" s="66" t="s">
        <v>24</v>
      </c>
      <c r="H27" s="3" t="s">
        <v>27</v>
      </c>
      <c r="I27" s="93">
        <v>16</v>
      </c>
      <c r="J27" s="93">
        <v>50</v>
      </c>
      <c r="K27" s="93">
        <v>50</v>
      </c>
      <c r="L27" s="92"/>
      <c r="M27" s="83">
        <f t="shared" si="0"/>
        <v>116</v>
      </c>
    </row>
    <row r="28" spans="1:13" s="1" customFormat="1" ht="19.5" customHeight="1">
      <c r="A28" s="3">
        <f t="shared" si="1"/>
        <v>26</v>
      </c>
      <c r="B28" s="68" t="s">
        <v>496</v>
      </c>
      <c r="C28" s="72" t="s">
        <v>473</v>
      </c>
      <c r="D28" s="74"/>
      <c r="E28" s="89" t="s">
        <v>497</v>
      </c>
      <c r="F28" s="24">
        <v>93</v>
      </c>
      <c r="G28" s="81" t="s">
        <v>21</v>
      </c>
      <c r="H28" s="1" t="s">
        <v>485</v>
      </c>
      <c r="I28" s="93">
        <v>50</v>
      </c>
      <c r="J28" s="93">
        <v>18</v>
      </c>
      <c r="K28" s="93">
        <v>50</v>
      </c>
      <c r="L28" s="92"/>
      <c r="M28" s="83">
        <f t="shared" si="0"/>
        <v>118</v>
      </c>
    </row>
    <row r="29" spans="1:13" s="1" customFormat="1" ht="19.5" customHeight="1">
      <c r="A29" s="3">
        <f t="shared" si="1"/>
        <v>27</v>
      </c>
      <c r="B29" s="68" t="s">
        <v>135</v>
      </c>
      <c r="C29" s="72" t="s">
        <v>11</v>
      </c>
      <c r="D29" s="74">
        <v>0</v>
      </c>
      <c r="E29" s="87" t="s">
        <v>52</v>
      </c>
      <c r="F29" s="47">
        <v>94</v>
      </c>
      <c r="G29" s="81" t="s">
        <v>21</v>
      </c>
      <c r="H29" s="3" t="s">
        <v>127</v>
      </c>
      <c r="I29" s="93">
        <v>50</v>
      </c>
      <c r="J29" s="93">
        <v>19</v>
      </c>
      <c r="K29" s="93">
        <v>50</v>
      </c>
      <c r="L29" s="92"/>
      <c r="M29" s="83">
        <f t="shared" si="0"/>
        <v>119</v>
      </c>
    </row>
    <row r="30" spans="1:13" s="1" customFormat="1" ht="19.5" customHeight="1">
      <c r="A30" s="3">
        <f t="shared" si="1"/>
        <v>28</v>
      </c>
      <c r="B30" s="68" t="s">
        <v>472</v>
      </c>
      <c r="C30" s="72" t="s">
        <v>473</v>
      </c>
      <c r="D30" s="74">
        <v>0</v>
      </c>
      <c r="E30" s="89" t="s">
        <v>330</v>
      </c>
      <c r="F30" s="24">
        <v>93</v>
      </c>
      <c r="G30" s="81" t="s">
        <v>21</v>
      </c>
      <c r="H30" s="1" t="s">
        <v>127</v>
      </c>
      <c r="I30" s="93">
        <v>50</v>
      </c>
      <c r="J30" s="93">
        <v>20</v>
      </c>
      <c r="K30" s="93">
        <v>50</v>
      </c>
      <c r="L30" s="92"/>
      <c r="M30" s="83">
        <f t="shared" si="0"/>
        <v>120</v>
      </c>
    </row>
    <row r="31" spans="1:13" s="1" customFormat="1" ht="19.5" customHeight="1">
      <c r="A31" s="3">
        <f t="shared" si="1"/>
        <v>29</v>
      </c>
      <c r="B31" s="68" t="s">
        <v>403</v>
      </c>
      <c r="C31" s="72" t="s">
        <v>401</v>
      </c>
      <c r="D31" s="74"/>
      <c r="E31" s="87" t="s">
        <v>404</v>
      </c>
      <c r="F31" s="47">
        <v>93</v>
      </c>
      <c r="G31" s="81" t="s">
        <v>21</v>
      </c>
      <c r="H31" s="3" t="s">
        <v>395</v>
      </c>
      <c r="I31" s="93">
        <v>50</v>
      </c>
      <c r="J31" s="93">
        <v>22</v>
      </c>
      <c r="K31" s="93">
        <v>50</v>
      </c>
      <c r="L31" s="92"/>
      <c r="M31" s="83">
        <f t="shared" si="0"/>
        <v>122</v>
      </c>
    </row>
    <row r="32" spans="1:13" s="1" customFormat="1" ht="19.5" customHeight="1">
      <c r="A32" s="3">
        <f t="shared" si="1"/>
        <v>30</v>
      </c>
      <c r="B32" s="72" t="s">
        <v>513</v>
      </c>
      <c r="C32" s="72" t="s">
        <v>299</v>
      </c>
      <c r="D32" s="115"/>
      <c r="E32" s="69" t="s">
        <v>426</v>
      </c>
      <c r="F32" s="3">
        <v>94</v>
      </c>
      <c r="G32" s="66" t="s">
        <v>21</v>
      </c>
      <c r="H32" s="1" t="s">
        <v>374</v>
      </c>
      <c r="I32" s="93">
        <v>50</v>
      </c>
      <c r="J32" s="93">
        <v>23</v>
      </c>
      <c r="K32" s="93">
        <v>50</v>
      </c>
      <c r="L32" s="92"/>
      <c r="M32" s="83">
        <f t="shared" si="0"/>
        <v>123</v>
      </c>
    </row>
    <row r="33" spans="1:13" s="1" customFormat="1" ht="19.5" customHeight="1">
      <c r="A33" s="3">
        <f t="shared" si="1"/>
        <v>31</v>
      </c>
      <c r="B33" s="68" t="s">
        <v>380</v>
      </c>
      <c r="C33" s="72" t="s">
        <v>19</v>
      </c>
      <c r="D33" s="74"/>
      <c r="E33" s="95" t="s">
        <v>381</v>
      </c>
      <c r="F33" s="3">
        <v>94</v>
      </c>
      <c r="G33" s="66" t="s">
        <v>21</v>
      </c>
      <c r="H33" s="3" t="s">
        <v>374</v>
      </c>
      <c r="I33" s="93">
        <v>50</v>
      </c>
      <c r="J33" s="93">
        <v>24</v>
      </c>
      <c r="K33" s="93">
        <v>50</v>
      </c>
      <c r="L33" s="92"/>
      <c r="M33" s="83">
        <f t="shared" si="0"/>
        <v>124</v>
      </c>
    </row>
    <row r="34" spans="1:13" s="1" customFormat="1" ht="19.5" customHeight="1">
      <c r="A34" s="3">
        <f t="shared" si="1"/>
        <v>32</v>
      </c>
      <c r="B34" s="68" t="s">
        <v>397</v>
      </c>
      <c r="C34" s="72" t="s">
        <v>228</v>
      </c>
      <c r="D34" s="74"/>
      <c r="E34" s="89" t="s">
        <v>202</v>
      </c>
      <c r="F34" s="24">
        <v>93</v>
      </c>
      <c r="G34" s="81" t="s">
        <v>21</v>
      </c>
      <c r="H34" s="1" t="s">
        <v>395</v>
      </c>
      <c r="I34" s="93">
        <v>50</v>
      </c>
      <c r="J34" s="93">
        <v>25</v>
      </c>
      <c r="K34" s="93">
        <v>50</v>
      </c>
      <c r="L34" s="92"/>
      <c r="M34" s="83">
        <f t="shared" si="0"/>
        <v>125</v>
      </c>
    </row>
    <row r="35" spans="1:14" s="1" customFormat="1" ht="19.5" customHeight="1">
      <c r="A35" s="3">
        <f t="shared" si="1"/>
        <v>33</v>
      </c>
      <c r="B35" s="72" t="s">
        <v>291</v>
      </c>
      <c r="C35" s="72" t="s">
        <v>167</v>
      </c>
      <c r="D35" s="115"/>
      <c r="E35" s="89" t="s">
        <v>292</v>
      </c>
      <c r="F35" s="24">
        <v>95</v>
      </c>
      <c r="G35" s="66" t="s">
        <v>21</v>
      </c>
      <c r="H35" s="1" t="s">
        <v>278</v>
      </c>
      <c r="I35" s="93">
        <v>50</v>
      </c>
      <c r="J35" s="93">
        <v>26</v>
      </c>
      <c r="K35" s="93">
        <v>50</v>
      </c>
      <c r="L35" s="92"/>
      <c r="M35" s="83">
        <f t="shared" si="0"/>
        <v>126</v>
      </c>
      <c r="N35" s="1" t="s">
        <v>533</v>
      </c>
    </row>
    <row r="36" spans="1:13" s="1" customFormat="1" ht="19.5" customHeight="1">
      <c r="A36" s="3">
        <f t="shared" si="1"/>
        <v>34</v>
      </c>
      <c r="B36" s="68" t="s">
        <v>507</v>
      </c>
      <c r="C36" s="72" t="s">
        <v>7</v>
      </c>
      <c r="D36" s="74"/>
      <c r="E36" s="89" t="s">
        <v>60</v>
      </c>
      <c r="F36" s="24">
        <v>94</v>
      </c>
      <c r="G36" s="81" t="s">
        <v>503</v>
      </c>
      <c r="H36" s="1" t="s">
        <v>504</v>
      </c>
      <c r="I36" s="93">
        <v>50</v>
      </c>
      <c r="J36" s="93">
        <v>27</v>
      </c>
      <c r="K36" s="93">
        <v>50</v>
      </c>
      <c r="L36" s="92"/>
      <c r="M36" s="83">
        <f t="shared" si="0"/>
        <v>127</v>
      </c>
    </row>
    <row r="37" spans="1:13" s="1" customFormat="1" ht="19.5" customHeight="1">
      <c r="A37" s="3">
        <f t="shared" si="1"/>
        <v>35</v>
      </c>
      <c r="B37" s="68" t="s">
        <v>508</v>
      </c>
      <c r="C37" s="72" t="s">
        <v>260</v>
      </c>
      <c r="D37" s="74"/>
      <c r="E37" s="89" t="s">
        <v>258</v>
      </c>
      <c r="F37" s="24">
        <v>93</v>
      </c>
      <c r="G37" s="81" t="s">
        <v>279</v>
      </c>
      <c r="H37" s="1" t="s">
        <v>280</v>
      </c>
      <c r="I37" s="93">
        <v>50</v>
      </c>
      <c r="J37" s="93">
        <v>28</v>
      </c>
      <c r="K37" s="93">
        <v>50</v>
      </c>
      <c r="L37" s="92"/>
      <c r="M37" s="83">
        <f t="shared" si="0"/>
        <v>128</v>
      </c>
    </row>
    <row r="38" spans="1:13" s="1" customFormat="1" ht="19.5" customHeight="1">
      <c r="A38" s="3">
        <f t="shared" si="1"/>
        <v>36</v>
      </c>
      <c r="B38" s="68" t="s">
        <v>498</v>
      </c>
      <c r="C38" s="72" t="s">
        <v>282</v>
      </c>
      <c r="D38" s="74"/>
      <c r="E38" s="89" t="s">
        <v>499</v>
      </c>
      <c r="F38" s="24">
        <v>94</v>
      </c>
      <c r="G38" s="81" t="s">
        <v>21</v>
      </c>
      <c r="H38" s="1" t="s">
        <v>485</v>
      </c>
      <c r="I38" s="93">
        <v>50</v>
      </c>
      <c r="J38" s="93">
        <v>29</v>
      </c>
      <c r="K38" s="93">
        <v>50</v>
      </c>
      <c r="L38" s="92"/>
      <c r="M38" s="83">
        <f t="shared" si="0"/>
        <v>129</v>
      </c>
    </row>
    <row r="39" spans="1:13" s="1" customFormat="1" ht="19.5" customHeight="1">
      <c r="A39" s="3">
        <f aca="true" t="shared" si="2" ref="A39:A46">1+A38</f>
        <v>37</v>
      </c>
      <c r="B39" s="68" t="s">
        <v>216</v>
      </c>
      <c r="C39" s="72" t="s">
        <v>240</v>
      </c>
      <c r="D39" s="74"/>
      <c r="E39" s="89" t="s">
        <v>502</v>
      </c>
      <c r="F39" s="24">
        <v>94</v>
      </c>
      <c r="G39" s="81" t="s">
        <v>503</v>
      </c>
      <c r="H39" s="1" t="s">
        <v>504</v>
      </c>
      <c r="I39" s="93">
        <v>50</v>
      </c>
      <c r="J39" s="93">
        <v>30</v>
      </c>
      <c r="K39" s="93">
        <v>50</v>
      </c>
      <c r="L39" s="92"/>
      <c r="M39" s="83">
        <f t="shared" si="0"/>
        <v>130</v>
      </c>
    </row>
    <row r="40" spans="1:13" s="1" customFormat="1" ht="19.5" customHeight="1">
      <c r="A40" s="3">
        <f t="shared" si="2"/>
        <v>38</v>
      </c>
      <c r="B40" s="72" t="s">
        <v>506</v>
      </c>
      <c r="C40" s="72" t="s">
        <v>473</v>
      </c>
      <c r="D40" s="115"/>
      <c r="E40" s="69" t="s">
        <v>510</v>
      </c>
      <c r="F40" s="3">
        <v>94</v>
      </c>
      <c r="G40" s="66" t="s">
        <v>503</v>
      </c>
      <c r="H40" s="1" t="s">
        <v>504</v>
      </c>
      <c r="I40" s="93">
        <v>50</v>
      </c>
      <c r="J40" s="93">
        <v>31</v>
      </c>
      <c r="K40" s="93">
        <v>50</v>
      </c>
      <c r="L40" s="92"/>
      <c r="M40" s="83">
        <f t="shared" si="0"/>
        <v>131</v>
      </c>
    </row>
    <row r="41" spans="1:13" s="1" customFormat="1" ht="19.5" customHeight="1">
      <c r="A41" s="3">
        <f t="shared" si="2"/>
        <v>39</v>
      </c>
      <c r="B41" s="68" t="s">
        <v>216</v>
      </c>
      <c r="C41" s="72" t="s">
        <v>262</v>
      </c>
      <c r="D41" s="74"/>
      <c r="E41" s="95" t="s">
        <v>263</v>
      </c>
      <c r="F41" s="3">
        <v>94</v>
      </c>
      <c r="G41" s="66" t="s">
        <v>21</v>
      </c>
      <c r="H41" s="3" t="s">
        <v>215</v>
      </c>
      <c r="I41" s="93">
        <v>50</v>
      </c>
      <c r="J41" s="93">
        <v>50</v>
      </c>
      <c r="K41" s="93">
        <v>50</v>
      </c>
      <c r="L41" s="92"/>
      <c r="M41" s="83">
        <f t="shared" si="0"/>
        <v>150</v>
      </c>
    </row>
    <row r="42" spans="1:13" s="1" customFormat="1" ht="19.5" customHeight="1">
      <c r="A42" s="3">
        <f t="shared" si="2"/>
        <v>40</v>
      </c>
      <c r="B42" s="68" t="s">
        <v>550</v>
      </c>
      <c r="C42" s="72" t="s">
        <v>551</v>
      </c>
      <c r="D42" s="74"/>
      <c r="E42" s="87" t="s">
        <v>359</v>
      </c>
      <c r="F42" s="47">
        <v>93</v>
      </c>
      <c r="G42" s="81" t="s">
        <v>21</v>
      </c>
      <c r="H42" s="3" t="s">
        <v>66</v>
      </c>
      <c r="I42" s="93">
        <v>50</v>
      </c>
      <c r="J42" s="93">
        <v>50</v>
      </c>
      <c r="K42" s="93">
        <v>50</v>
      </c>
      <c r="L42" s="92"/>
      <c r="M42" s="83">
        <f t="shared" si="0"/>
        <v>150</v>
      </c>
    </row>
    <row r="43" spans="1:13" s="1" customFormat="1" ht="19.5" customHeight="1">
      <c r="A43" s="3">
        <f t="shared" si="2"/>
        <v>41</v>
      </c>
      <c r="B43" s="72" t="s">
        <v>555</v>
      </c>
      <c r="C43" s="72" t="s">
        <v>473</v>
      </c>
      <c r="D43" s="115"/>
      <c r="E43" s="69" t="s">
        <v>509</v>
      </c>
      <c r="F43" s="3">
        <v>94</v>
      </c>
      <c r="G43" s="66" t="s">
        <v>21</v>
      </c>
      <c r="H43" s="1" t="s">
        <v>374</v>
      </c>
      <c r="I43" s="93">
        <v>50</v>
      </c>
      <c r="J43" s="93">
        <v>50</v>
      </c>
      <c r="K43" s="93">
        <v>50</v>
      </c>
      <c r="L43" s="92"/>
      <c r="M43" s="83">
        <f>IF(OR(I43=0,J43=0,K43=0,L43=0),SUM(I43:L43),SUM(I43:L43)-MAX(I43:L43))</f>
        <v>150</v>
      </c>
    </row>
    <row r="44" spans="1:13" s="1" customFormat="1" ht="19.5" customHeight="1">
      <c r="A44" s="3">
        <f t="shared" si="2"/>
        <v>42</v>
      </c>
      <c r="B44" s="72" t="s">
        <v>513</v>
      </c>
      <c r="C44" s="72" t="s">
        <v>299</v>
      </c>
      <c r="D44" s="115">
        <v>0</v>
      </c>
      <c r="E44" s="69" t="s">
        <v>426</v>
      </c>
      <c r="F44" s="3">
        <v>94</v>
      </c>
      <c r="G44" s="66" t="s">
        <v>21</v>
      </c>
      <c r="H44" s="1" t="s">
        <v>374</v>
      </c>
      <c r="I44" s="93">
        <v>50</v>
      </c>
      <c r="J44" s="93">
        <v>50</v>
      </c>
      <c r="K44" s="93">
        <v>50</v>
      </c>
      <c r="L44" s="92"/>
      <c r="M44" s="83">
        <f>IF(OR(I44=0,J44=0,K44=0,L44=0),SUM(I44:L44),SUM(I44:L44)-MAX(I44:L44))</f>
        <v>150</v>
      </c>
    </row>
    <row r="45" spans="1:13" s="1" customFormat="1" ht="19.5" customHeight="1">
      <c r="A45" s="3">
        <f t="shared" si="2"/>
        <v>43</v>
      </c>
      <c r="B45" s="72" t="s">
        <v>375</v>
      </c>
      <c r="C45" s="72" t="s">
        <v>535</v>
      </c>
      <c r="D45" s="115">
        <v>0</v>
      </c>
      <c r="E45" s="69" t="s">
        <v>556</v>
      </c>
      <c r="F45" s="3">
        <v>93</v>
      </c>
      <c r="G45" s="66" t="s">
        <v>21</v>
      </c>
      <c r="H45" s="1" t="s">
        <v>374</v>
      </c>
      <c r="I45" s="93">
        <v>50</v>
      </c>
      <c r="J45" s="93">
        <v>50</v>
      </c>
      <c r="K45" s="93">
        <v>50</v>
      </c>
      <c r="L45" s="92"/>
      <c r="M45" s="83">
        <f>IF(OR(I45=0,J45=0,K45=0,L45=0),SUM(I45:L45),SUM(I45:L45)-MAX(I45:L45))</f>
        <v>150</v>
      </c>
    </row>
    <row r="46" spans="1:13" s="1" customFormat="1" ht="19.5" customHeight="1">
      <c r="A46" s="3">
        <f t="shared" si="2"/>
        <v>44</v>
      </c>
      <c r="B46" s="72" t="s">
        <v>571</v>
      </c>
      <c r="C46" s="72" t="s">
        <v>252</v>
      </c>
      <c r="D46" s="115">
        <v>0</v>
      </c>
      <c r="E46" s="69"/>
      <c r="F46" s="3">
        <v>93</v>
      </c>
      <c r="G46" s="66" t="s">
        <v>572</v>
      </c>
      <c r="H46" s="1" t="s">
        <v>346</v>
      </c>
      <c r="I46" s="93">
        <v>50</v>
      </c>
      <c r="J46" s="93">
        <v>50</v>
      </c>
      <c r="K46" s="93">
        <v>50</v>
      </c>
      <c r="L46" s="92"/>
      <c r="M46" s="83">
        <f t="shared" si="0"/>
        <v>150</v>
      </c>
    </row>
    <row r="47" spans="1:13" s="1" customFormat="1" ht="19.5" customHeight="1">
      <c r="A47" s="3"/>
      <c r="B47" s="7"/>
      <c r="C47" s="7"/>
      <c r="D47" s="144"/>
      <c r="E47" s="145"/>
      <c r="F47" s="3"/>
      <c r="G47" s="117"/>
      <c r="I47" s="145"/>
      <c r="J47" s="145"/>
      <c r="K47" s="145"/>
      <c r="L47" s="146"/>
      <c r="M47" s="147"/>
    </row>
    <row r="48" spans="3:5" s="1" customFormat="1" ht="19.5" customHeight="1">
      <c r="C48" s="4" t="s">
        <v>209</v>
      </c>
      <c r="D48" s="1" t="s">
        <v>210</v>
      </c>
      <c r="E48" s="2">
        <f>COUNT(D3:D47)</f>
        <v>22</v>
      </c>
    </row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  <row r="72" s="1" customFormat="1" ht="19.5" customHeight="1"/>
    <row r="73" s="1" customFormat="1" ht="19.5" customHeight="1"/>
    <row r="74" s="1" customFormat="1" ht="19.5" customHeight="1"/>
    <row r="75" s="1" customFormat="1" ht="19.5" customHeight="1"/>
    <row r="76" s="1" customFormat="1" ht="19.5" customHeight="1"/>
    <row r="77" s="1" customFormat="1" ht="19.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="1" customFormat="1" ht="19.5" customHeight="1"/>
    <row r="88" s="1" customFormat="1" ht="19.5" customHeight="1"/>
    <row r="89" s="1" customFormat="1" ht="19.5" customHeight="1"/>
    <row r="90" s="1" customFormat="1" ht="19.5" customHeight="1"/>
    <row r="91" s="1" customFormat="1" ht="19.5" customHeight="1"/>
    <row r="92" s="1" customFormat="1" ht="19.5" customHeight="1"/>
    <row r="93" s="1" customFormat="1" ht="19.5" customHeight="1"/>
    <row r="94" s="1" customFormat="1" ht="19.5" customHeight="1"/>
    <row r="95" s="1" customFormat="1" ht="19.5" customHeight="1"/>
    <row r="96" s="1" customFormat="1" ht="19.5" customHeight="1"/>
    <row r="97" s="1" customFormat="1" ht="19.5" customHeight="1"/>
    <row r="98" s="1" customFormat="1" ht="19.5" customHeight="1"/>
    <row r="99" s="1" customFormat="1" ht="19.5" customHeight="1"/>
    <row r="100" s="1" customFormat="1" ht="19.5" customHeight="1"/>
    <row r="101" spans="1:13" s="1" customFormat="1" ht="19.5" customHeight="1">
      <c r="A101" s="46"/>
      <c r="B101" s="42"/>
      <c r="C101" s="22"/>
      <c r="D101" s="11"/>
      <c r="E101" s="32"/>
      <c r="F101" s="38"/>
      <c r="G101" s="19"/>
      <c r="H101" s="22"/>
      <c r="I101" s="17"/>
      <c r="J101" s="17"/>
      <c r="K101" s="17"/>
      <c r="L101" s="17"/>
      <c r="M101" s="39"/>
    </row>
    <row r="102" spans="1:13" s="1" customFormat="1" ht="19.5" customHeight="1">
      <c r="A102" s="46"/>
      <c r="B102" s="42"/>
      <c r="C102" s="22"/>
      <c r="D102" s="11"/>
      <c r="E102" s="32"/>
      <c r="F102" s="38"/>
      <c r="G102" s="19"/>
      <c r="H102" s="22"/>
      <c r="I102" s="17"/>
      <c r="J102" s="17"/>
      <c r="K102" s="17"/>
      <c r="L102" s="17"/>
      <c r="M102" s="39"/>
    </row>
    <row r="103" spans="1:13" s="1" customFormat="1" ht="19.5" customHeight="1">
      <c r="A103" s="46"/>
      <c r="B103" s="42"/>
      <c r="C103" s="22"/>
      <c r="D103" s="11"/>
      <c r="E103" s="32"/>
      <c r="F103" s="38"/>
      <c r="G103" s="19"/>
      <c r="H103" s="22"/>
      <c r="I103" s="17"/>
      <c r="J103" s="17"/>
      <c r="K103" s="17"/>
      <c r="L103" s="17"/>
      <c r="M103" s="39"/>
    </row>
    <row r="104" spans="1:13" s="1" customFormat="1" ht="19.5" customHeight="1">
      <c r="A104" s="46"/>
      <c r="B104" s="42"/>
      <c r="C104" s="22"/>
      <c r="D104" s="11"/>
      <c r="E104" s="32"/>
      <c r="F104" s="38"/>
      <c r="G104" s="19"/>
      <c r="H104" s="22"/>
      <c r="I104" s="17"/>
      <c r="J104" s="17"/>
      <c r="K104" s="17"/>
      <c r="L104" s="17"/>
      <c r="M104" s="39"/>
    </row>
    <row r="105" spans="1:15" s="1" customFormat="1" ht="19.5" customHeight="1">
      <c r="A105" s="46"/>
      <c r="B105" s="42"/>
      <c r="C105" s="22"/>
      <c r="D105" s="11"/>
      <c r="E105" s="32"/>
      <c r="F105" s="38"/>
      <c r="G105" s="19"/>
      <c r="H105" s="22"/>
      <c r="I105" s="17"/>
      <c r="J105" s="17"/>
      <c r="K105" s="17"/>
      <c r="L105" s="17"/>
      <c r="M105" s="39"/>
      <c r="N105" s="7"/>
      <c r="O105" s="7"/>
    </row>
    <row r="106" spans="1:13" s="1" customFormat="1" ht="19.5" customHeight="1">
      <c r="A106" s="46"/>
      <c r="B106" s="42"/>
      <c r="C106" s="22"/>
      <c r="D106" s="11"/>
      <c r="E106" s="32"/>
      <c r="F106" s="38"/>
      <c r="G106" s="19"/>
      <c r="H106" s="22"/>
      <c r="I106" s="17"/>
      <c r="J106" s="17"/>
      <c r="K106" s="17"/>
      <c r="L106" s="17"/>
      <c r="M106" s="39"/>
    </row>
    <row r="107" spans="1:13" s="1" customFormat="1" ht="19.5" customHeight="1">
      <c r="A107" s="46"/>
      <c r="B107" s="42"/>
      <c r="C107" s="22"/>
      <c r="D107" s="11"/>
      <c r="E107" s="32"/>
      <c r="F107" s="38"/>
      <c r="G107" s="19"/>
      <c r="H107" s="22"/>
      <c r="I107" s="17"/>
      <c r="J107" s="17"/>
      <c r="K107" s="17"/>
      <c r="L107" s="17"/>
      <c r="M107" s="39"/>
    </row>
    <row r="108" spans="1:13" s="1" customFormat="1" ht="19.5" customHeight="1">
      <c r="A108" s="46"/>
      <c r="B108" s="42"/>
      <c r="C108" s="22"/>
      <c r="D108" s="11"/>
      <c r="E108" s="32"/>
      <c r="F108" s="38"/>
      <c r="G108" s="19"/>
      <c r="H108" s="22"/>
      <c r="I108" s="17"/>
      <c r="J108" s="17"/>
      <c r="K108" s="17"/>
      <c r="L108" s="17"/>
      <c r="M108" s="39"/>
    </row>
    <row r="109" spans="1:13" s="1" customFormat="1" ht="19.5" customHeight="1">
      <c r="A109" s="46"/>
      <c r="B109" s="42"/>
      <c r="C109" s="22"/>
      <c r="D109" s="11"/>
      <c r="E109" s="32"/>
      <c r="F109" s="38"/>
      <c r="G109" s="19"/>
      <c r="H109" s="22"/>
      <c r="I109" s="17"/>
      <c r="J109" s="17"/>
      <c r="K109" s="17"/>
      <c r="L109" s="17"/>
      <c r="M109" s="39"/>
    </row>
    <row r="110" spans="1:13" s="1" customFormat="1" ht="19.5" customHeight="1">
      <c r="A110" s="46"/>
      <c r="B110" s="42"/>
      <c r="C110" s="22"/>
      <c r="D110" s="11"/>
      <c r="E110" s="32"/>
      <c r="F110" s="38"/>
      <c r="G110" s="19"/>
      <c r="H110" s="22"/>
      <c r="I110" s="17"/>
      <c r="J110" s="17"/>
      <c r="K110" s="17"/>
      <c r="L110" s="17"/>
      <c r="M110" s="39"/>
    </row>
    <row r="111" spans="1:13" s="1" customFormat="1" ht="19.5" customHeight="1">
      <c r="A111" s="46"/>
      <c r="B111" s="42"/>
      <c r="C111" s="22"/>
      <c r="D111" s="11"/>
      <c r="E111" s="32"/>
      <c r="F111" s="38"/>
      <c r="G111" s="19"/>
      <c r="H111" s="22"/>
      <c r="I111" s="17"/>
      <c r="J111" s="17"/>
      <c r="K111" s="17"/>
      <c r="L111" s="17"/>
      <c r="M111" s="39"/>
    </row>
    <row r="112" spans="1:13" s="1" customFormat="1" ht="19.5" customHeight="1">
      <c r="A112" s="46"/>
      <c r="B112" s="42"/>
      <c r="C112" s="22"/>
      <c r="D112" s="11"/>
      <c r="E112" s="32"/>
      <c r="F112" s="38"/>
      <c r="G112" s="19"/>
      <c r="H112" s="22"/>
      <c r="I112" s="17"/>
      <c r="J112" s="17"/>
      <c r="K112" s="17"/>
      <c r="L112" s="17"/>
      <c r="M112" s="39"/>
    </row>
    <row r="113" spans="1:13" s="1" customFormat="1" ht="19.5" customHeight="1">
      <c r="A113" s="46"/>
      <c r="B113" s="42"/>
      <c r="C113" s="22"/>
      <c r="D113" s="11"/>
      <c r="E113" s="32"/>
      <c r="F113" s="38"/>
      <c r="G113" s="19"/>
      <c r="H113" s="22"/>
      <c r="I113" s="17"/>
      <c r="J113" s="17"/>
      <c r="K113" s="17"/>
      <c r="L113" s="17"/>
      <c r="M113" s="39"/>
    </row>
    <row r="114" spans="1:15" s="7" customFormat="1" ht="19.5" customHeight="1">
      <c r="A114" s="46"/>
      <c r="B114" s="42"/>
      <c r="C114" s="22"/>
      <c r="D114" s="11"/>
      <c r="E114" s="32"/>
      <c r="F114" s="38"/>
      <c r="G114" s="19"/>
      <c r="H114" s="22"/>
      <c r="I114" s="17"/>
      <c r="J114" s="17"/>
      <c r="K114" s="17"/>
      <c r="L114" s="17"/>
      <c r="M114" s="39"/>
      <c r="N114" s="1"/>
      <c r="O114" s="1"/>
    </row>
    <row r="115" spans="1:13" s="1" customFormat="1" ht="19.5" customHeight="1">
      <c r="A115" s="46"/>
      <c r="B115" s="42"/>
      <c r="C115" s="22"/>
      <c r="D115" s="11"/>
      <c r="E115" s="32"/>
      <c r="F115" s="38"/>
      <c r="G115" s="19"/>
      <c r="H115" s="22"/>
      <c r="I115" s="17"/>
      <c r="J115" s="17"/>
      <c r="K115" s="17"/>
      <c r="L115" s="17"/>
      <c r="M115" s="39"/>
    </row>
    <row r="116" spans="1:15" s="1" customFormat="1" ht="19.5" customHeight="1">
      <c r="A116" s="46"/>
      <c r="B116" s="42"/>
      <c r="C116" s="22"/>
      <c r="D116" s="11"/>
      <c r="E116" s="32"/>
      <c r="F116" s="38"/>
      <c r="G116" s="19"/>
      <c r="H116" s="22"/>
      <c r="I116" s="17"/>
      <c r="J116" s="17"/>
      <c r="K116" s="17"/>
      <c r="L116" s="17"/>
      <c r="M116" s="39"/>
      <c r="N116" s="7"/>
      <c r="O116" s="7"/>
    </row>
    <row r="117" spans="1:13" s="1" customFormat="1" ht="19.5" customHeight="1">
      <c r="A117" s="46"/>
      <c r="B117" s="42"/>
      <c r="C117" s="22"/>
      <c r="D117" s="11"/>
      <c r="E117" s="32"/>
      <c r="F117" s="38"/>
      <c r="G117" s="19"/>
      <c r="H117" s="22"/>
      <c r="I117" s="17"/>
      <c r="J117" s="17"/>
      <c r="K117" s="17"/>
      <c r="L117" s="17"/>
      <c r="M117" s="39"/>
    </row>
    <row r="118" spans="1:15" s="1" customFormat="1" ht="19.5" customHeight="1">
      <c r="A118" s="46"/>
      <c r="B118" s="42"/>
      <c r="C118" s="22"/>
      <c r="D118" s="11"/>
      <c r="E118" s="32"/>
      <c r="F118" s="38"/>
      <c r="G118" s="19"/>
      <c r="H118" s="22"/>
      <c r="I118" s="17"/>
      <c r="J118" s="17"/>
      <c r="K118" s="17"/>
      <c r="L118" s="17"/>
      <c r="M118" s="39"/>
      <c r="N118" s="7"/>
      <c r="O118" s="7"/>
    </row>
    <row r="119" spans="1:13" s="1" customFormat="1" ht="19.5" customHeight="1">
      <c r="A119" s="46"/>
      <c r="B119" s="42"/>
      <c r="C119" s="22"/>
      <c r="D119" s="11"/>
      <c r="E119" s="32"/>
      <c r="F119" s="38"/>
      <c r="G119" s="19"/>
      <c r="H119" s="22"/>
      <c r="I119" s="17"/>
      <c r="J119" s="17"/>
      <c r="K119" s="17"/>
      <c r="L119" s="17"/>
      <c r="M119" s="39"/>
    </row>
    <row r="120" spans="1:13" s="1" customFormat="1" ht="19.5" customHeight="1">
      <c r="A120" s="46"/>
      <c r="B120" s="42"/>
      <c r="C120" s="22"/>
      <c r="D120" s="11"/>
      <c r="E120" s="32"/>
      <c r="F120" s="38"/>
      <c r="G120" s="19"/>
      <c r="H120" s="22"/>
      <c r="I120" s="17"/>
      <c r="J120" s="17"/>
      <c r="K120" s="17"/>
      <c r="L120" s="17"/>
      <c r="M120" s="39"/>
    </row>
    <row r="121" spans="1:15" s="1" customFormat="1" ht="19.5" customHeight="1">
      <c r="A121" s="46"/>
      <c r="B121" s="42"/>
      <c r="C121" s="22"/>
      <c r="D121" s="11"/>
      <c r="E121" s="32"/>
      <c r="F121" s="38"/>
      <c r="G121" s="19"/>
      <c r="H121" s="22"/>
      <c r="I121" s="17"/>
      <c r="J121" s="17"/>
      <c r="K121" s="17"/>
      <c r="L121" s="17"/>
      <c r="M121" s="39"/>
      <c r="N121" s="7"/>
      <c r="O121" s="7"/>
    </row>
    <row r="122" spans="1:13" s="1" customFormat="1" ht="19.5" customHeight="1">
      <c r="A122" s="46"/>
      <c r="B122" s="42"/>
      <c r="C122" s="22"/>
      <c r="D122" s="11"/>
      <c r="E122" s="32"/>
      <c r="F122" s="38"/>
      <c r="G122" s="19"/>
      <c r="H122" s="22"/>
      <c r="I122" s="17"/>
      <c r="J122" s="17"/>
      <c r="K122" s="17"/>
      <c r="L122" s="17"/>
      <c r="M122" s="39"/>
    </row>
    <row r="123" spans="1:13" s="1" customFormat="1" ht="19.5" customHeight="1">
      <c r="A123" s="46"/>
      <c r="B123" s="42"/>
      <c r="C123" s="22"/>
      <c r="D123" s="11"/>
      <c r="E123" s="32"/>
      <c r="F123" s="38"/>
      <c r="G123" s="19"/>
      <c r="H123" s="22"/>
      <c r="I123" s="17"/>
      <c r="J123" s="17"/>
      <c r="K123" s="17"/>
      <c r="L123" s="17"/>
      <c r="M123" s="39"/>
    </row>
    <row r="124" spans="1:13" s="1" customFormat="1" ht="19.5" customHeight="1">
      <c r="A124" s="46"/>
      <c r="B124" s="42"/>
      <c r="C124" s="22"/>
      <c r="D124" s="11"/>
      <c r="E124" s="32"/>
      <c r="F124" s="38"/>
      <c r="G124" s="19"/>
      <c r="H124" s="22"/>
      <c r="I124" s="17"/>
      <c r="J124" s="17"/>
      <c r="K124" s="17"/>
      <c r="L124" s="17"/>
      <c r="M124" s="39"/>
    </row>
    <row r="125" spans="1:13" s="7" customFormat="1" ht="19.5" customHeight="1">
      <c r="A125" s="46"/>
      <c r="B125" s="42"/>
      <c r="C125" s="22"/>
      <c r="D125" s="11"/>
      <c r="E125" s="32"/>
      <c r="F125" s="38"/>
      <c r="G125" s="19"/>
      <c r="H125" s="22"/>
      <c r="I125" s="17"/>
      <c r="J125" s="17"/>
      <c r="K125" s="17"/>
      <c r="L125" s="17"/>
      <c r="M125" s="39"/>
    </row>
    <row r="126" spans="1:15" s="1" customFormat="1" ht="19.5" customHeight="1">
      <c r="A126" s="46"/>
      <c r="B126" s="42"/>
      <c r="C126" s="22"/>
      <c r="D126" s="11"/>
      <c r="E126" s="32"/>
      <c r="F126" s="38"/>
      <c r="G126" s="19"/>
      <c r="H126" s="22"/>
      <c r="I126" s="17"/>
      <c r="J126" s="17"/>
      <c r="K126" s="17"/>
      <c r="L126" s="17"/>
      <c r="M126" s="39"/>
      <c r="N126" s="7"/>
      <c r="O126" s="7"/>
    </row>
    <row r="127" spans="1:15" s="7" customFormat="1" ht="19.5" customHeight="1">
      <c r="A127" s="46"/>
      <c r="B127" s="42"/>
      <c r="C127" s="22"/>
      <c r="D127" s="11"/>
      <c r="E127" s="32"/>
      <c r="F127" s="38"/>
      <c r="G127" s="19"/>
      <c r="H127" s="22"/>
      <c r="I127" s="17"/>
      <c r="J127" s="17"/>
      <c r="K127" s="17"/>
      <c r="L127" s="17"/>
      <c r="M127" s="39"/>
      <c r="N127" s="1"/>
      <c r="O127" s="1"/>
    </row>
    <row r="128" spans="1:13" s="1" customFormat="1" ht="19.5" customHeight="1">
      <c r="A128" s="46"/>
      <c r="B128" s="42"/>
      <c r="C128" s="22"/>
      <c r="D128" s="11"/>
      <c r="E128" s="32"/>
      <c r="F128" s="38"/>
      <c r="G128" s="19"/>
      <c r="H128" s="22"/>
      <c r="I128" s="17"/>
      <c r="J128" s="17"/>
      <c r="K128" s="17"/>
      <c r="L128" s="17"/>
      <c r="M128" s="39"/>
    </row>
    <row r="129" spans="1:13" s="1" customFormat="1" ht="19.5" customHeight="1">
      <c r="A129" s="46"/>
      <c r="B129" s="42"/>
      <c r="C129" s="22"/>
      <c r="D129" s="11"/>
      <c r="E129" s="32"/>
      <c r="F129" s="38"/>
      <c r="G129" s="19"/>
      <c r="H129" s="22"/>
      <c r="I129" s="17"/>
      <c r="J129" s="17"/>
      <c r="K129" s="17"/>
      <c r="L129" s="17"/>
      <c r="M129" s="39"/>
    </row>
    <row r="130" spans="1:15" s="7" customFormat="1" ht="19.5" customHeight="1">
      <c r="A130" s="46"/>
      <c r="B130" s="42"/>
      <c r="C130" s="22"/>
      <c r="D130" s="11"/>
      <c r="E130" s="32"/>
      <c r="F130" s="38"/>
      <c r="G130" s="19"/>
      <c r="H130" s="22"/>
      <c r="I130" s="17"/>
      <c r="J130" s="17"/>
      <c r="K130" s="17"/>
      <c r="L130" s="17"/>
      <c r="M130" s="39"/>
      <c r="N130" s="1"/>
      <c r="O130" s="1"/>
    </row>
    <row r="131" spans="1:13" s="1" customFormat="1" ht="19.5" customHeight="1">
      <c r="A131" s="46"/>
      <c r="B131" s="42"/>
      <c r="C131" s="22"/>
      <c r="D131" s="11"/>
      <c r="E131" s="32"/>
      <c r="F131" s="38"/>
      <c r="G131" s="19"/>
      <c r="H131" s="22"/>
      <c r="I131" s="17"/>
      <c r="J131" s="17"/>
      <c r="K131" s="17"/>
      <c r="L131" s="17"/>
      <c r="M131" s="39"/>
    </row>
    <row r="132" spans="1:13" s="1" customFormat="1" ht="19.5" customHeight="1">
      <c r="A132" s="46"/>
      <c r="B132" s="42"/>
      <c r="C132" s="22"/>
      <c r="D132" s="11"/>
      <c r="E132" s="32"/>
      <c r="F132" s="38"/>
      <c r="G132" s="19"/>
      <c r="H132" s="22"/>
      <c r="I132" s="17"/>
      <c r="J132" s="17"/>
      <c r="K132" s="17"/>
      <c r="L132" s="17"/>
      <c r="M132" s="39"/>
    </row>
    <row r="133" spans="1:13" s="1" customFormat="1" ht="19.5" customHeight="1">
      <c r="A133" s="46"/>
      <c r="B133" s="42"/>
      <c r="C133" s="22"/>
      <c r="D133" s="11"/>
      <c r="E133" s="32"/>
      <c r="F133" s="38"/>
      <c r="G133" s="19"/>
      <c r="H133" s="22"/>
      <c r="I133" s="17"/>
      <c r="J133" s="17"/>
      <c r="K133" s="17"/>
      <c r="L133" s="17"/>
      <c r="M133" s="39"/>
    </row>
    <row r="134" spans="1:15" s="7" customFormat="1" ht="19.5" customHeight="1">
      <c r="A134" s="46"/>
      <c r="B134" s="42"/>
      <c r="C134" s="22"/>
      <c r="D134" s="11"/>
      <c r="E134" s="32"/>
      <c r="F134" s="38"/>
      <c r="G134" s="19"/>
      <c r="H134" s="22"/>
      <c r="I134" s="17"/>
      <c r="J134" s="17"/>
      <c r="K134" s="17"/>
      <c r="L134" s="17"/>
      <c r="M134" s="39"/>
      <c r="N134" s="1"/>
      <c r="O134" s="1"/>
    </row>
    <row r="135" spans="1:15" s="7" customFormat="1" ht="19.5" customHeight="1">
      <c r="A135" s="46"/>
      <c r="B135" s="42"/>
      <c r="C135" s="22"/>
      <c r="D135" s="11"/>
      <c r="E135" s="32"/>
      <c r="F135" s="38"/>
      <c r="G135" s="19"/>
      <c r="H135" s="22"/>
      <c r="I135" s="17"/>
      <c r="J135" s="17"/>
      <c r="K135" s="17"/>
      <c r="L135" s="17"/>
      <c r="M135" s="39"/>
      <c r="N135" s="1"/>
      <c r="O135" s="1"/>
    </row>
    <row r="136" spans="1:13" s="1" customFormat="1" ht="19.5" customHeight="1">
      <c r="A136" s="46"/>
      <c r="B136" s="42"/>
      <c r="C136" s="22"/>
      <c r="D136" s="11"/>
      <c r="E136" s="32"/>
      <c r="F136" s="38"/>
      <c r="G136" s="19"/>
      <c r="H136" s="22"/>
      <c r="I136" s="17"/>
      <c r="J136" s="17"/>
      <c r="K136" s="17"/>
      <c r="L136" s="17"/>
      <c r="M136" s="39"/>
    </row>
    <row r="137" spans="1:13" s="1" customFormat="1" ht="19.5" customHeight="1">
      <c r="A137" s="46"/>
      <c r="B137" s="42"/>
      <c r="C137" s="22"/>
      <c r="D137" s="11"/>
      <c r="E137" s="32"/>
      <c r="F137" s="38"/>
      <c r="G137" s="19"/>
      <c r="H137" s="22"/>
      <c r="I137" s="17"/>
      <c r="J137" s="17"/>
      <c r="K137" s="17"/>
      <c r="L137" s="17"/>
      <c r="M137" s="39"/>
    </row>
    <row r="138" spans="1:13" s="1" customFormat="1" ht="19.5" customHeight="1">
      <c r="A138" s="46"/>
      <c r="B138" s="42"/>
      <c r="C138" s="22"/>
      <c r="D138" s="11"/>
      <c r="E138" s="32"/>
      <c r="F138" s="38"/>
      <c r="G138" s="19"/>
      <c r="H138" s="22"/>
      <c r="I138" s="17"/>
      <c r="J138" s="17"/>
      <c r="K138" s="17"/>
      <c r="L138" s="17"/>
      <c r="M138" s="39"/>
    </row>
    <row r="139" spans="1:13" s="1" customFormat="1" ht="19.5" customHeight="1">
      <c r="A139" s="46"/>
      <c r="B139" s="42"/>
      <c r="C139" s="22"/>
      <c r="D139" s="11"/>
      <c r="E139" s="32"/>
      <c r="F139" s="38"/>
      <c r="G139" s="19"/>
      <c r="H139" s="22"/>
      <c r="I139" s="17"/>
      <c r="J139" s="17"/>
      <c r="K139" s="17"/>
      <c r="L139" s="17"/>
      <c r="M139" s="39"/>
    </row>
    <row r="140" spans="1:13" s="1" customFormat="1" ht="19.5" customHeight="1">
      <c r="A140" s="46"/>
      <c r="B140" s="42"/>
      <c r="C140" s="22"/>
      <c r="D140" s="11"/>
      <c r="E140" s="32"/>
      <c r="F140" s="38"/>
      <c r="G140" s="19"/>
      <c r="H140" s="22"/>
      <c r="I140" s="17"/>
      <c r="J140" s="17"/>
      <c r="K140" s="17"/>
      <c r="L140" s="17"/>
      <c r="M140" s="39"/>
    </row>
    <row r="141" spans="1:13" s="1" customFormat="1" ht="19.5" customHeight="1">
      <c r="A141" s="46"/>
      <c r="B141" s="42"/>
      <c r="C141" s="22"/>
      <c r="D141" s="11"/>
      <c r="E141" s="32"/>
      <c r="F141" s="38"/>
      <c r="G141" s="19"/>
      <c r="H141" s="22"/>
      <c r="I141" s="17"/>
      <c r="J141" s="17"/>
      <c r="K141" s="17"/>
      <c r="L141" s="17"/>
      <c r="M141" s="39"/>
    </row>
    <row r="142" spans="1:13" s="1" customFormat="1" ht="19.5" customHeight="1">
      <c r="A142" s="46"/>
      <c r="B142" s="42"/>
      <c r="C142" s="22"/>
      <c r="D142" s="11"/>
      <c r="E142" s="32"/>
      <c r="F142" s="38"/>
      <c r="G142" s="19"/>
      <c r="H142" s="22"/>
      <c r="I142" s="17"/>
      <c r="J142" s="17"/>
      <c r="K142" s="17"/>
      <c r="L142" s="17"/>
      <c r="M142" s="39"/>
    </row>
    <row r="143" spans="1:13" s="1" customFormat="1" ht="19.5" customHeight="1">
      <c r="A143" s="46"/>
      <c r="B143" s="42"/>
      <c r="C143" s="22"/>
      <c r="D143" s="11"/>
      <c r="E143" s="32"/>
      <c r="F143" s="38"/>
      <c r="G143" s="19"/>
      <c r="H143" s="22"/>
      <c r="I143" s="17"/>
      <c r="J143" s="17"/>
      <c r="K143" s="17"/>
      <c r="L143" s="17"/>
      <c r="M143" s="39"/>
    </row>
    <row r="144" spans="1:13" s="1" customFormat="1" ht="19.5" customHeight="1">
      <c r="A144" s="46"/>
      <c r="B144" s="42"/>
      <c r="C144" s="22"/>
      <c r="D144" s="11"/>
      <c r="E144" s="32"/>
      <c r="F144" s="38"/>
      <c r="G144" s="19"/>
      <c r="H144" s="22"/>
      <c r="I144" s="17"/>
      <c r="J144" s="17"/>
      <c r="K144" s="17"/>
      <c r="L144" s="17"/>
      <c r="M144" s="39"/>
    </row>
    <row r="145" spans="1:13" s="1" customFormat="1" ht="19.5" customHeight="1">
      <c r="A145" s="46"/>
      <c r="B145" s="42"/>
      <c r="C145" s="22"/>
      <c r="D145" s="11"/>
      <c r="E145" s="32"/>
      <c r="F145" s="38"/>
      <c r="G145" s="19"/>
      <c r="H145" s="22"/>
      <c r="I145" s="17"/>
      <c r="J145" s="17"/>
      <c r="K145" s="17"/>
      <c r="L145" s="17"/>
      <c r="M145" s="39"/>
    </row>
    <row r="146" spans="1:13" s="1" customFormat="1" ht="19.5" customHeight="1">
      <c r="A146" s="46"/>
      <c r="B146" s="42"/>
      <c r="C146" s="22"/>
      <c r="D146" s="11"/>
      <c r="E146" s="32"/>
      <c r="F146" s="38"/>
      <c r="G146" s="19"/>
      <c r="H146" s="22"/>
      <c r="I146" s="17"/>
      <c r="J146" s="17"/>
      <c r="K146" s="17"/>
      <c r="L146" s="17"/>
      <c r="M146" s="39"/>
    </row>
    <row r="147" spans="1:13" s="1" customFormat="1" ht="19.5" customHeight="1">
      <c r="A147" s="46"/>
      <c r="B147" s="42"/>
      <c r="C147" s="22"/>
      <c r="D147" s="11"/>
      <c r="E147" s="32"/>
      <c r="F147" s="38"/>
      <c r="G147" s="19"/>
      <c r="H147" s="22"/>
      <c r="I147" s="17"/>
      <c r="J147" s="17"/>
      <c r="K147" s="17"/>
      <c r="L147" s="17"/>
      <c r="M147" s="39"/>
    </row>
    <row r="148" spans="1:13" s="1" customFormat="1" ht="19.5" customHeight="1">
      <c r="A148" s="46"/>
      <c r="B148" s="42"/>
      <c r="C148" s="22"/>
      <c r="D148" s="11"/>
      <c r="E148" s="32"/>
      <c r="F148" s="38"/>
      <c r="G148" s="19"/>
      <c r="H148" s="22"/>
      <c r="I148" s="17"/>
      <c r="J148" s="17"/>
      <c r="K148" s="17"/>
      <c r="L148" s="17"/>
      <c r="M148" s="39"/>
    </row>
    <row r="149" spans="1:13" s="1" customFormat="1" ht="19.5" customHeight="1">
      <c r="A149" s="46"/>
      <c r="B149" s="42"/>
      <c r="C149" s="22"/>
      <c r="D149" s="11"/>
      <c r="E149" s="32"/>
      <c r="F149" s="38"/>
      <c r="G149" s="19"/>
      <c r="H149" s="22"/>
      <c r="I149" s="17"/>
      <c r="J149" s="17"/>
      <c r="K149" s="17"/>
      <c r="L149" s="17"/>
      <c r="M149" s="39"/>
    </row>
    <row r="150" spans="1:13" s="1" customFormat="1" ht="19.5" customHeight="1">
      <c r="A150" s="46"/>
      <c r="B150" s="42"/>
      <c r="C150" s="22"/>
      <c r="D150" s="11"/>
      <c r="E150" s="32"/>
      <c r="F150" s="38"/>
      <c r="G150" s="19"/>
      <c r="H150" s="22"/>
      <c r="I150" s="17"/>
      <c r="J150" s="17"/>
      <c r="K150" s="17"/>
      <c r="L150" s="17"/>
      <c r="M150" s="39"/>
    </row>
    <row r="151" spans="1:13" s="1" customFormat="1" ht="19.5" customHeight="1">
      <c r="A151" s="46"/>
      <c r="B151" s="42"/>
      <c r="C151" s="22"/>
      <c r="D151" s="11"/>
      <c r="E151" s="32"/>
      <c r="F151" s="38"/>
      <c r="G151" s="19"/>
      <c r="H151" s="22"/>
      <c r="I151" s="17"/>
      <c r="J151" s="17"/>
      <c r="K151" s="17"/>
      <c r="L151" s="17"/>
      <c r="M151" s="39"/>
    </row>
    <row r="152" spans="1:15" s="1" customFormat="1" ht="19.5" customHeight="1">
      <c r="A152" s="46"/>
      <c r="B152" s="42"/>
      <c r="C152" s="22"/>
      <c r="D152" s="11"/>
      <c r="E152" s="32"/>
      <c r="F152" s="38"/>
      <c r="G152" s="19"/>
      <c r="H152" s="22"/>
      <c r="I152" s="17"/>
      <c r="J152" s="17"/>
      <c r="K152" s="17"/>
      <c r="L152" s="17"/>
      <c r="M152" s="39"/>
      <c r="N152" s="22"/>
      <c r="O152" s="22"/>
    </row>
    <row r="153" spans="1:15" s="1" customFormat="1" ht="19.5" customHeight="1">
      <c r="A153" s="46"/>
      <c r="B153" s="42"/>
      <c r="C153" s="22"/>
      <c r="D153" s="11"/>
      <c r="E153" s="32"/>
      <c r="F153" s="38"/>
      <c r="G153" s="19"/>
      <c r="H153" s="22"/>
      <c r="I153" s="17"/>
      <c r="J153" s="17"/>
      <c r="K153" s="17"/>
      <c r="L153" s="17"/>
      <c r="M153" s="39"/>
      <c r="N153" s="22"/>
      <c r="O153" s="22"/>
    </row>
    <row r="154" spans="1:15" s="1" customFormat="1" ht="19.5" customHeight="1">
      <c r="A154" s="46"/>
      <c r="B154" s="42"/>
      <c r="C154" s="22"/>
      <c r="D154" s="11"/>
      <c r="E154" s="32"/>
      <c r="F154" s="38"/>
      <c r="G154" s="19"/>
      <c r="H154" s="22"/>
      <c r="I154" s="17"/>
      <c r="J154" s="17"/>
      <c r="K154" s="17"/>
      <c r="L154" s="17"/>
      <c r="M154" s="39"/>
      <c r="N154" s="22"/>
      <c r="O154" s="22"/>
    </row>
    <row r="155" spans="1:15" s="1" customFormat="1" ht="19.5" customHeight="1">
      <c r="A155" s="46"/>
      <c r="B155" s="42"/>
      <c r="C155" s="22"/>
      <c r="D155" s="11"/>
      <c r="E155" s="32"/>
      <c r="F155" s="38"/>
      <c r="G155" s="19"/>
      <c r="H155" s="22"/>
      <c r="I155" s="17"/>
      <c r="J155" s="17"/>
      <c r="K155" s="17"/>
      <c r="L155" s="17"/>
      <c r="M155" s="39"/>
      <c r="N155" s="22"/>
      <c r="O155" s="22"/>
    </row>
    <row r="156" spans="1:15" s="1" customFormat="1" ht="19.5" customHeight="1">
      <c r="A156" s="46"/>
      <c r="B156" s="42"/>
      <c r="C156" s="22"/>
      <c r="D156" s="11"/>
      <c r="E156" s="32"/>
      <c r="F156" s="38"/>
      <c r="G156" s="19"/>
      <c r="H156" s="22"/>
      <c r="I156" s="17"/>
      <c r="J156" s="17"/>
      <c r="K156" s="17"/>
      <c r="L156" s="17"/>
      <c r="M156" s="39"/>
      <c r="N156" s="22"/>
      <c r="O156" s="22"/>
    </row>
    <row r="157" spans="1:15" s="1" customFormat="1" ht="19.5" customHeight="1">
      <c r="A157" s="46"/>
      <c r="B157" s="42"/>
      <c r="C157" s="22"/>
      <c r="D157" s="11"/>
      <c r="E157" s="32"/>
      <c r="F157" s="38"/>
      <c r="G157" s="19"/>
      <c r="H157" s="22"/>
      <c r="I157" s="17"/>
      <c r="J157" s="17"/>
      <c r="K157" s="17"/>
      <c r="L157" s="17"/>
      <c r="M157" s="39"/>
      <c r="N157" s="22"/>
      <c r="O157" s="22"/>
    </row>
    <row r="158" spans="1:15" s="1" customFormat="1" ht="19.5" customHeight="1">
      <c r="A158" s="46"/>
      <c r="B158" s="42"/>
      <c r="C158" s="22"/>
      <c r="D158" s="11"/>
      <c r="E158" s="32"/>
      <c r="F158" s="38"/>
      <c r="G158" s="19"/>
      <c r="H158" s="22"/>
      <c r="I158" s="17"/>
      <c r="J158" s="17"/>
      <c r="K158" s="17"/>
      <c r="L158" s="17"/>
      <c r="M158" s="39"/>
      <c r="N158" s="22"/>
      <c r="O158" s="22"/>
    </row>
    <row r="159" spans="1:15" s="1" customFormat="1" ht="19.5" customHeight="1">
      <c r="A159" s="46"/>
      <c r="B159" s="42"/>
      <c r="C159" s="22"/>
      <c r="D159" s="11"/>
      <c r="E159" s="32"/>
      <c r="F159" s="38"/>
      <c r="G159" s="19"/>
      <c r="H159" s="22"/>
      <c r="I159" s="17"/>
      <c r="J159" s="17"/>
      <c r="K159" s="17"/>
      <c r="L159" s="17"/>
      <c r="M159" s="39"/>
      <c r="N159" s="22"/>
      <c r="O159" s="22"/>
    </row>
    <row r="160" spans="1:15" s="1" customFormat="1" ht="19.5" customHeight="1">
      <c r="A160" s="46"/>
      <c r="B160" s="42"/>
      <c r="C160" s="22"/>
      <c r="D160" s="11"/>
      <c r="E160" s="32"/>
      <c r="F160" s="38"/>
      <c r="G160" s="19"/>
      <c r="H160" s="22"/>
      <c r="I160" s="17"/>
      <c r="J160" s="17"/>
      <c r="K160" s="17"/>
      <c r="L160" s="17"/>
      <c r="M160" s="39"/>
      <c r="N160" s="22"/>
      <c r="O160" s="22"/>
    </row>
  </sheetData>
  <mergeCells count="1">
    <mergeCell ref="C1:H1"/>
  </mergeCells>
  <conditionalFormatting sqref="F3:F37">
    <cfRule type="cellIs" priority="1" dxfId="0" operator="lessThan" stopIfTrue="1">
      <formula>93</formula>
    </cfRule>
  </conditionalFormatting>
  <printOptions/>
  <pageMargins left="0.49" right="0.1968503937007874" top="0.48" bottom="0.49" header="0.31496062992125984" footer="0.31496062992125984"/>
  <pageSetup horizontalDpi="300" verticalDpi="300" orientation="portrait" paperSize="9" scale="99" r:id="rId1"/>
  <headerFooter alignWithMargins="0">
    <oddHeader>&amp;LAbschlußrangliste SW Einzel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98"/>
  <sheetViews>
    <sheetView zoomScaleSheetLayoutView="100" workbookViewId="0" topLeftCell="A1">
      <selection activeCell="H24" sqref="H24"/>
    </sheetView>
  </sheetViews>
  <sheetFormatPr defaultColWidth="11.421875" defaultRowHeight="12.75"/>
  <cols>
    <col min="1" max="1" width="5.00390625" style="45" customWidth="1"/>
    <col min="2" max="2" width="14.421875" style="41" customWidth="1"/>
    <col min="3" max="3" width="12.00390625" style="34" customWidth="1"/>
    <col min="4" max="4" width="2.421875" style="13" customWidth="1"/>
    <col min="5" max="5" width="6.7109375" style="13" bestFit="1" customWidth="1"/>
    <col min="6" max="6" width="4.140625" style="40" customWidth="1"/>
    <col min="7" max="7" width="6.140625" style="35" customWidth="1"/>
    <col min="8" max="8" width="17.57421875" style="34" customWidth="1"/>
    <col min="9" max="12" width="4.140625" style="20" customWidth="1"/>
    <col min="13" max="13" width="7.57421875" style="35" customWidth="1"/>
    <col min="14" max="16384" width="11.421875" style="34" customWidth="1"/>
  </cols>
  <sheetData>
    <row r="1" spans="3:8" ht="25.5" customHeight="1">
      <c r="C1" s="157" t="s">
        <v>82</v>
      </c>
      <c r="D1" s="157"/>
      <c r="E1" s="157"/>
      <c r="F1" s="157"/>
      <c r="G1" s="157"/>
      <c r="H1" s="157"/>
    </row>
    <row r="2" spans="1:13" s="1" customFormat="1" ht="19.5" customHeight="1">
      <c r="A2" s="62"/>
      <c r="B2" s="67" t="s">
        <v>0</v>
      </c>
      <c r="C2" s="71" t="s">
        <v>1</v>
      </c>
      <c r="D2" s="73" t="s">
        <v>20</v>
      </c>
      <c r="E2" s="73" t="s">
        <v>31</v>
      </c>
      <c r="F2" s="64" t="s">
        <v>70</v>
      </c>
      <c r="G2" s="70"/>
      <c r="H2" s="64" t="s">
        <v>16</v>
      </c>
      <c r="I2" s="65" t="s">
        <v>3</v>
      </c>
      <c r="J2" s="65" t="s">
        <v>4</v>
      </c>
      <c r="K2" s="65" t="s">
        <v>5</v>
      </c>
      <c r="L2" s="65" t="s">
        <v>67</v>
      </c>
      <c r="M2" s="70" t="s">
        <v>68</v>
      </c>
    </row>
    <row r="3" spans="1:13" s="1" customFormat="1" ht="19.5" customHeight="1">
      <c r="A3" s="3">
        <v>1</v>
      </c>
      <c r="B3" s="68" t="s">
        <v>138</v>
      </c>
      <c r="C3" s="72" t="s">
        <v>49</v>
      </c>
      <c r="D3" s="74">
        <v>0</v>
      </c>
      <c r="E3" s="91" t="s">
        <v>34</v>
      </c>
      <c r="F3" s="8">
        <v>94</v>
      </c>
      <c r="G3" s="66" t="s">
        <v>21</v>
      </c>
      <c r="H3" s="8" t="s">
        <v>127</v>
      </c>
      <c r="I3" s="103">
        <v>1</v>
      </c>
      <c r="J3" s="87">
        <v>1</v>
      </c>
      <c r="K3" s="87">
        <v>50</v>
      </c>
      <c r="L3" s="69"/>
      <c r="M3" s="83">
        <f aca="true" t="shared" si="0" ref="M3:M16">IF(OR(I3=0,J3=0,K3=0,L3=0),SUM(I3:L3),SUM(I3:L3)-MAX(I3:L3))</f>
        <v>52</v>
      </c>
    </row>
    <row r="4" spans="1:13" s="1" customFormat="1" ht="19.5" customHeight="1">
      <c r="A4" s="3">
        <f aca="true" t="shared" si="1" ref="A4:A25">1+A3</f>
        <v>2</v>
      </c>
      <c r="B4" s="68" t="s">
        <v>530</v>
      </c>
      <c r="C4" s="72" t="s">
        <v>17</v>
      </c>
      <c r="D4" s="74">
        <v>0</v>
      </c>
      <c r="E4" s="91" t="s">
        <v>88</v>
      </c>
      <c r="F4" s="3">
        <v>94</v>
      </c>
      <c r="G4" s="66" t="s">
        <v>21</v>
      </c>
      <c r="H4" s="1" t="s">
        <v>522</v>
      </c>
      <c r="I4" s="87">
        <v>50</v>
      </c>
      <c r="J4" s="87">
        <v>2</v>
      </c>
      <c r="K4" s="87">
        <v>50</v>
      </c>
      <c r="L4" s="69"/>
      <c r="M4" s="83">
        <f t="shared" si="0"/>
        <v>102</v>
      </c>
    </row>
    <row r="5" spans="1:13" s="1" customFormat="1" ht="19.5" customHeight="1">
      <c r="A5" s="3">
        <f t="shared" si="1"/>
        <v>3</v>
      </c>
      <c r="B5" s="68" t="s">
        <v>159</v>
      </c>
      <c r="C5" s="72" t="s">
        <v>160</v>
      </c>
      <c r="D5" s="74"/>
      <c r="E5" s="91" t="s">
        <v>33</v>
      </c>
      <c r="F5" s="8">
        <v>93</v>
      </c>
      <c r="G5" s="66" t="s">
        <v>24</v>
      </c>
      <c r="H5" s="8" t="s">
        <v>27</v>
      </c>
      <c r="I5" s="87">
        <v>2</v>
      </c>
      <c r="J5" s="87">
        <v>50</v>
      </c>
      <c r="K5" s="87">
        <v>50</v>
      </c>
      <c r="L5" s="69"/>
      <c r="M5" s="83">
        <f t="shared" si="0"/>
        <v>102</v>
      </c>
    </row>
    <row r="6" spans="1:13" s="1" customFormat="1" ht="19.5" customHeight="1">
      <c r="A6" s="3">
        <f t="shared" si="1"/>
        <v>4</v>
      </c>
      <c r="B6" s="68" t="s">
        <v>495</v>
      </c>
      <c r="C6" s="72" t="s">
        <v>49</v>
      </c>
      <c r="D6" s="74"/>
      <c r="E6" s="91" t="s">
        <v>413</v>
      </c>
      <c r="F6" s="3">
        <v>93</v>
      </c>
      <c r="G6" s="66" t="s">
        <v>21</v>
      </c>
      <c r="H6" s="1" t="s">
        <v>485</v>
      </c>
      <c r="I6" s="87">
        <v>50</v>
      </c>
      <c r="J6" s="87">
        <v>3</v>
      </c>
      <c r="K6" s="87">
        <v>50</v>
      </c>
      <c r="L6" s="69"/>
      <c r="M6" s="83">
        <f t="shared" si="0"/>
        <v>103</v>
      </c>
    </row>
    <row r="7" spans="1:13" s="1" customFormat="1" ht="19.5" customHeight="1">
      <c r="A7" s="3">
        <f t="shared" si="1"/>
        <v>5</v>
      </c>
      <c r="B7" s="68" t="s">
        <v>157</v>
      </c>
      <c r="C7" s="72" t="s">
        <v>163</v>
      </c>
      <c r="D7" s="74"/>
      <c r="E7" s="91" t="s">
        <v>164</v>
      </c>
      <c r="F7" s="8">
        <v>93</v>
      </c>
      <c r="G7" s="66" t="s">
        <v>24</v>
      </c>
      <c r="H7" s="8" t="s">
        <v>27</v>
      </c>
      <c r="I7" s="87">
        <v>3</v>
      </c>
      <c r="J7" s="87">
        <v>50</v>
      </c>
      <c r="K7" s="87">
        <v>50</v>
      </c>
      <c r="L7" s="69"/>
      <c r="M7" s="83">
        <f t="shared" si="0"/>
        <v>103</v>
      </c>
    </row>
    <row r="8" spans="1:13" s="1" customFormat="1" ht="19.5" customHeight="1">
      <c r="A8" s="3">
        <f t="shared" si="1"/>
        <v>6</v>
      </c>
      <c r="B8" s="68" t="s">
        <v>397</v>
      </c>
      <c r="C8" s="72" t="s">
        <v>405</v>
      </c>
      <c r="D8" s="74"/>
      <c r="E8" s="91" t="s">
        <v>189</v>
      </c>
      <c r="F8" s="8">
        <v>94</v>
      </c>
      <c r="G8" s="66" t="s">
        <v>21</v>
      </c>
      <c r="H8" s="8" t="s">
        <v>395</v>
      </c>
      <c r="I8" s="87">
        <v>50</v>
      </c>
      <c r="J8" s="87">
        <v>4</v>
      </c>
      <c r="K8" s="87">
        <v>50</v>
      </c>
      <c r="L8" s="69"/>
      <c r="M8" s="83">
        <f t="shared" si="0"/>
        <v>104</v>
      </c>
    </row>
    <row r="9" spans="1:13" s="1" customFormat="1" ht="19.5" customHeight="1">
      <c r="A9" s="3">
        <f t="shared" si="1"/>
        <v>7</v>
      </c>
      <c r="B9" s="68" t="s">
        <v>107</v>
      </c>
      <c r="C9" s="72" t="s">
        <v>108</v>
      </c>
      <c r="D9" s="74">
        <v>0</v>
      </c>
      <c r="E9" s="91" t="s">
        <v>109</v>
      </c>
      <c r="F9" s="8">
        <v>94</v>
      </c>
      <c r="G9" s="66" t="s">
        <v>21</v>
      </c>
      <c r="H9" s="8" t="s">
        <v>66</v>
      </c>
      <c r="I9" s="87">
        <v>4</v>
      </c>
      <c r="J9" s="69">
        <v>50</v>
      </c>
      <c r="K9" s="69">
        <v>50</v>
      </c>
      <c r="L9" s="69"/>
      <c r="M9" s="83">
        <f t="shared" si="0"/>
        <v>104</v>
      </c>
    </row>
    <row r="10" spans="1:13" s="1" customFormat="1" ht="19.5" customHeight="1">
      <c r="A10" s="3">
        <f t="shared" si="1"/>
        <v>8</v>
      </c>
      <c r="B10" s="68" t="s">
        <v>520</v>
      </c>
      <c r="C10" s="72" t="s">
        <v>521</v>
      </c>
      <c r="D10" s="74">
        <v>0</v>
      </c>
      <c r="E10" s="91" t="s">
        <v>309</v>
      </c>
      <c r="F10" s="3">
        <v>93</v>
      </c>
      <c r="G10" s="66" t="s">
        <v>21</v>
      </c>
      <c r="H10" s="1" t="s">
        <v>522</v>
      </c>
      <c r="I10" s="87">
        <v>50</v>
      </c>
      <c r="J10" s="87">
        <v>5</v>
      </c>
      <c r="K10" s="87">
        <v>50</v>
      </c>
      <c r="L10" s="69"/>
      <c r="M10" s="83">
        <f t="shared" si="0"/>
        <v>105</v>
      </c>
    </row>
    <row r="11" spans="1:13" s="1" customFormat="1" ht="19.5" customHeight="1">
      <c r="A11" s="3">
        <f t="shared" si="1"/>
        <v>9</v>
      </c>
      <c r="B11" s="68" t="s">
        <v>110</v>
      </c>
      <c r="C11" s="72" t="s">
        <v>111</v>
      </c>
      <c r="D11" s="74">
        <v>0</v>
      </c>
      <c r="E11" s="91" t="s">
        <v>112</v>
      </c>
      <c r="F11" s="8">
        <v>93</v>
      </c>
      <c r="G11" s="66" t="s">
        <v>21</v>
      </c>
      <c r="H11" s="8" t="s">
        <v>66</v>
      </c>
      <c r="I11" s="87">
        <v>5</v>
      </c>
      <c r="J11" s="87">
        <v>50</v>
      </c>
      <c r="K11" s="87">
        <v>50</v>
      </c>
      <c r="L11" s="69"/>
      <c r="M11" s="83">
        <f t="shared" si="0"/>
        <v>105</v>
      </c>
    </row>
    <row r="12" spans="1:13" s="1" customFormat="1" ht="19.5" customHeight="1">
      <c r="A12" s="3">
        <f t="shared" si="1"/>
        <v>10</v>
      </c>
      <c r="B12" s="68" t="s">
        <v>474</v>
      </c>
      <c r="C12" s="72" t="s">
        <v>475</v>
      </c>
      <c r="D12" s="74"/>
      <c r="E12" s="91" t="s">
        <v>424</v>
      </c>
      <c r="F12" s="8">
        <v>94</v>
      </c>
      <c r="G12" s="66" t="s">
        <v>21</v>
      </c>
      <c r="H12" s="8" t="s">
        <v>127</v>
      </c>
      <c r="I12" s="87">
        <v>50</v>
      </c>
      <c r="J12" s="87">
        <v>6</v>
      </c>
      <c r="K12" s="87">
        <v>50</v>
      </c>
      <c r="L12" s="69"/>
      <c r="M12" s="83">
        <f t="shared" si="0"/>
        <v>106</v>
      </c>
    </row>
    <row r="13" spans="1:13" s="1" customFormat="1" ht="19.5" customHeight="1">
      <c r="A13" s="3">
        <f t="shared" si="1"/>
        <v>11</v>
      </c>
      <c r="B13" s="68" t="s">
        <v>161</v>
      </c>
      <c r="C13" s="72" t="s">
        <v>162</v>
      </c>
      <c r="D13" s="74"/>
      <c r="E13" s="91" t="s">
        <v>39</v>
      </c>
      <c r="F13" s="8">
        <v>93</v>
      </c>
      <c r="G13" s="66" t="s">
        <v>24</v>
      </c>
      <c r="H13" s="8" t="s">
        <v>27</v>
      </c>
      <c r="I13" s="87">
        <v>6</v>
      </c>
      <c r="J13" s="87">
        <v>50</v>
      </c>
      <c r="K13" s="87">
        <v>50</v>
      </c>
      <c r="L13" s="69"/>
      <c r="M13" s="83">
        <f t="shared" si="0"/>
        <v>106</v>
      </c>
    </row>
    <row r="14" spans="1:13" s="1" customFormat="1" ht="19.5" customHeight="1">
      <c r="A14" s="3">
        <f t="shared" si="1"/>
        <v>12</v>
      </c>
      <c r="B14" s="68" t="s">
        <v>224</v>
      </c>
      <c r="C14" s="72" t="s">
        <v>225</v>
      </c>
      <c r="D14" s="74"/>
      <c r="E14" s="91" t="s">
        <v>226</v>
      </c>
      <c r="F14" s="8">
        <v>94</v>
      </c>
      <c r="G14" s="66" t="s">
        <v>21</v>
      </c>
      <c r="H14" s="8" t="s">
        <v>215</v>
      </c>
      <c r="I14" s="87">
        <v>7</v>
      </c>
      <c r="J14" s="87">
        <v>50</v>
      </c>
      <c r="K14" s="87">
        <v>50</v>
      </c>
      <c r="L14" s="69"/>
      <c r="M14" s="83">
        <f t="shared" si="0"/>
        <v>107</v>
      </c>
    </row>
    <row r="15" spans="1:13" s="1" customFormat="1" ht="19.5" customHeight="1">
      <c r="A15" s="3">
        <f t="shared" si="1"/>
        <v>13</v>
      </c>
      <c r="B15" s="68" t="s">
        <v>281</v>
      </c>
      <c r="C15" s="72" t="s">
        <v>270</v>
      </c>
      <c r="D15" s="74"/>
      <c r="E15" s="91" t="s">
        <v>97</v>
      </c>
      <c r="F15" s="8">
        <v>94</v>
      </c>
      <c r="G15" s="66" t="s">
        <v>26</v>
      </c>
      <c r="H15" s="8" t="s">
        <v>278</v>
      </c>
      <c r="I15" s="87">
        <v>8</v>
      </c>
      <c r="J15" s="87">
        <v>50</v>
      </c>
      <c r="K15" s="87">
        <v>50</v>
      </c>
      <c r="L15" s="69"/>
      <c r="M15" s="83">
        <f t="shared" si="0"/>
        <v>108</v>
      </c>
    </row>
    <row r="16" spans="1:13" s="1" customFormat="1" ht="19.5" customHeight="1">
      <c r="A16" s="3">
        <f t="shared" si="1"/>
        <v>14</v>
      </c>
      <c r="B16" s="68" t="s">
        <v>269</v>
      </c>
      <c r="C16" s="72" t="s">
        <v>274</v>
      </c>
      <c r="D16" s="74"/>
      <c r="E16" s="91" t="s">
        <v>275</v>
      </c>
      <c r="F16" s="8">
        <v>94</v>
      </c>
      <c r="G16" s="66" t="s">
        <v>279</v>
      </c>
      <c r="H16" s="8" t="s">
        <v>280</v>
      </c>
      <c r="I16" s="87">
        <v>9</v>
      </c>
      <c r="J16" s="87">
        <v>50</v>
      </c>
      <c r="K16" s="87">
        <v>50</v>
      </c>
      <c r="L16" s="69"/>
      <c r="M16" s="83">
        <f t="shared" si="0"/>
        <v>109</v>
      </c>
    </row>
    <row r="17" spans="1:13" s="1" customFormat="1" ht="19.5" customHeight="1">
      <c r="A17" s="3">
        <f t="shared" si="1"/>
        <v>15</v>
      </c>
      <c r="B17" s="68" t="s">
        <v>542</v>
      </c>
      <c r="C17" s="72" t="s">
        <v>548</v>
      </c>
      <c r="D17" s="74">
        <v>0</v>
      </c>
      <c r="E17" s="91" t="s">
        <v>549</v>
      </c>
      <c r="F17" s="3">
        <v>94</v>
      </c>
      <c r="G17" s="66" t="s">
        <v>21</v>
      </c>
      <c r="H17" s="1" t="s">
        <v>66</v>
      </c>
      <c r="I17" s="87">
        <v>50</v>
      </c>
      <c r="J17" s="87">
        <v>50</v>
      </c>
      <c r="K17" s="87">
        <v>50</v>
      </c>
      <c r="L17" s="69"/>
      <c r="M17" s="83">
        <f aca="true" t="shared" si="2" ref="M17:M25">IF(OR(I17=0,J17=0,K17=0,L17=0),SUM(I17:L17),SUM(I17:L17)-MAX(I17:L17))</f>
        <v>150</v>
      </c>
    </row>
    <row r="18" spans="1:13" s="1" customFormat="1" ht="19.5" customHeight="1">
      <c r="A18" s="3">
        <f t="shared" si="1"/>
        <v>16</v>
      </c>
      <c r="B18" s="68" t="s">
        <v>563</v>
      </c>
      <c r="C18" s="72" t="s">
        <v>564</v>
      </c>
      <c r="D18" s="74">
        <v>0</v>
      </c>
      <c r="E18" s="91" t="s">
        <v>565</v>
      </c>
      <c r="F18" s="3">
        <v>93</v>
      </c>
      <c r="G18" s="66" t="s">
        <v>21</v>
      </c>
      <c r="H18" s="1" t="s">
        <v>127</v>
      </c>
      <c r="I18" s="87">
        <v>50</v>
      </c>
      <c r="J18" s="87">
        <v>50</v>
      </c>
      <c r="K18" s="87">
        <v>50</v>
      </c>
      <c r="L18" s="69"/>
      <c r="M18" s="83">
        <f t="shared" si="2"/>
        <v>150</v>
      </c>
    </row>
    <row r="19" spans="1:13" s="1" customFormat="1" ht="19.5" customHeight="1">
      <c r="A19" s="3">
        <f t="shared" si="1"/>
        <v>17</v>
      </c>
      <c r="B19" s="68" t="s">
        <v>566</v>
      </c>
      <c r="C19" s="72" t="s">
        <v>213</v>
      </c>
      <c r="D19" s="74">
        <v>0</v>
      </c>
      <c r="E19" s="91" t="s">
        <v>373</v>
      </c>
      <c r="F19" s="3">
        <v>93</v>
      </c>
      <c r="G19" s="66" t="s">
        <v>21</v>
      </c>
      <c r="H19" s="1" t="s">
        <v>127</v>
      </c>
      <c r="I19" s="87">
        <v>50</v>
      </c>
      <c r="J19" s="87">
        <v>50</v>
      </c>
      <c r="K19" s="87">
        <v>50</v>
      </c>
      <c r="L19" s="69"/>
      <c r="M19" s="83">
        <f t="shared" si="2"/>
        <v>150</v>
      </c>
    </row>
    <row r="20" spans="1:13" s="1" customFormat="1" ht="19.5" customHeight="1">
      <c r="A20" s="3">
        <f t="shared" si="1"/>
        <v>18</v>
      </c>
      <c r="B20" s="68" t="s">
        <v>573</v>
      </c>
      <c r="C20" s="72" t="s">
        <v>574</v>
      </c>
      <c r="D20" s="74"/>
      <c r="E20" s="91"/>
      <c r="F20" s="3">
        <v>94</v>
      </c>
      <c r="G20" s="66" t="s">
        <v>572</v>
      </c>
      <c r="H20" s="1" t="s">
        <v>346</v>
      </c>
      <c r="I20" s="87">
        <v>50</v>
      </c>
      <c r="J20" s="87">
        <v>50</v>
      </c>
      <c r="K20" s="87">
        <v>50</v>
      </c>
      <c r="L20" s="69"/>
      <c r="M20" s="83">
        <f t="shared" si="2"/>
        <v>150</v>
      </c>
    </row>
    <row r="21" spans="1:13" s="1" customFormat="1" ht="19.5" customHeight="1">
      <c r="A21" s="3">
        <f t="shared" si="1"/>
        <v>19</v>
      </c>
      <c r="B21" s="68" t="s">
        <v>575</v>
      </c>
      <c r="C21" s="72" t="s">
        <v>576</v>
      </c>
      <c r="D21" s="74"/>
      <c r="E21" s="91"/>
      <c r="F21" s="3">
        <v>94</v>
      </c>
      <c r="G21" s="66" t="s">
        <v>572</v>
      </c>
      <c r="H21" s="1" t="s">
        <v>346</v>
      </c>
      <c r="I21" s="87">
        <v>50</v>
      </c>
      <c r="J21" s="87">
        <v>50</v>
      </c>
      <c r="K21" s="87">
        <v>50</v>
      </c>
      <c r="L21" s="69"/>
      <c r="M21" s="83">
        <f t="shared" si="2"/>
        <v>150</v>
      </c>
    </row>
    <row r="22" spans="1:13" s="1" customFormat="1" ht="19.5" customHeight="1">
      <c r="A22" s="3">
        <f>1+19</f>
        <v>20</v>
      </c>
      <c r="B22" s="68" t="s">
        <v>256</v>
      </c>
      <c r="C22" s="72" t="s">
        <v>581</v>
      </c>
      <c r="D22" s="74">
        <v>0</v>
      </c>
      <c r="E22" s="91" t="s">
        <v>582</v>
      </c>
      <c r="F22" s="3">
        <v>93</v>
      </c>
      <c r="G22" s="66" t="s">
        <v>26</v>
      </c>
      <c r="H22" s="1" t="s">
        <v>278</v>
      </c>
      <c r="I22" s="87">
        <v>50</v>
      </c>
      <c r="J22" s="87">
        <v>50</v>
      </c>
      <c r="K22" s="87">
        <v>50</v>
      </c>
      <c r="L22" s="69"/>
      <c r="M22" s="83">
        <f t="shared" si="2"/>
        <v>150</v>
      </c>
    </row>
    <row r="23" spans="1:13" s="1" customFormat="1" ht="19.5" customHeight="1">
      <c r="A23" s="3">
        <f t="shared" si="1"/>
        <v>21</v>
      </c>
      <c r="B23" s="68" t="s">
        <v>584</v>
      </c>
      <c r="C23" s="72" t="s">
        <v>585</v>
      </c>
      <c r="D23" s="74">
        <v>0</v>
      </c>
      <c r="E23" s="91" t="s">
        <v>470</v>
      </c>
      <c r="F23" s="3">
        <v>94</v>
      </c>
      <c r="G23" s="66" t="s">
        <v>572</v>
      </c>
      <c r="H23" s="1" t="s">
        <v>346</v>
      </c>
      <c r="I23" s="87">
        <v>50</v>
      </c>
      <c r="J23" s="87">
        <v>50</v>
      </c>
      <c r="K23" s="87">
        <v>50</v>
      </c>
      <c r="L23" s="69"/>
      <c r="M23" s="83">
        <f t="shared" si="2"/>
        <v>150</v>
      </c>
    </row>
    <row r="24" spans="1:13" s="1" customFormat="1" ht="19.5" customHeight="1">
      <c r="A24" s="3">
        <f t="shared" si="1"/>
        <v>22</v>
      </c>
      <c r="B24" s="68"/>
      <c r="C24" s="72"/>
      <c r="D24" s="74"/>
      <c r="E24" s="91"/>
      <c r="F24" s="3"/>
      <c r="G24" s="66"/>
      <c r="I24" s="87">
        <v>50</v>
      </c>
      <c r="J24" s="87">
        <v>50</v>
      </c>
      <c r="K24" s="87">
        <v>50</v>
      </c>
      <c r="L24" s="69"/>
      <c r="M24" s="83">
        <f t="shared" si="2"/>
        <v>150</v>
      </c>
    </row>
    <row r="25" spans="1:13" s="1" customFormat="1" ht="19.5" customHeight="1">
      <c r="A25" s="3">
        <f t="shared" si="1"/>
        <v>23</v>
      </c>
      <c r="B25" s="68"/>
      <c r="C25" s="72"/>
      <c r="D25" s="74"/>
      <c r="E25" s="91"/>
      <c r="F25" s="8"/>
      <c r="G25" s="66"/>
      <c r="H25" s="8"/>
      <c r="I25" s="87">
        <v>50</v>
      </c>
      <c r="J25" s="87">
        <v>50</v>
      </c>
      <c r="K25" s="87">
        <v>50</v>
      </c>
      <c r="L25" s="69"/>
      <c r="M25" s="83">
        <f t="shared" si="2"/>
        <v>150</v>
      </c>
    </row>
    <row r="26" s="1" customFormat="1" ht="19.5" customHeight="1"/>
    <row r="27" spans="3:5" s="1" customFormat="1" ht="19.5" customHeight="1">
      <c r="C27" s="4" t="s">
        <v>209</v>
      </c>
      <c r="D27" s="1" t="s">
        <v>210</v>
      </c>
      <c r="E27" s="2">
        <f>COUNT(D3:D26)</f>
        <v>10</v>
      </c>
    </row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/>
    <row r="68" s="1" customFormat="1" ht="19.5" customHeight="1"/>
    <row r="69" s="1" customFormat="1" ht="19.5" customHeight="1">
      <c r="A69" s="48"/>
    </row>
    <row r="70" s="1" customFormat="1" ht="19.5" customHeight="1">
      <c r="B70" s="6"/>
    </row>
    <row r="71" s="1" customFormat="1" ht="19.5" customHeight="1">
      <c r="B71" s="6"/>
    </row>
    <row r="72" s="1" customFormat="1" ht="19.5" customHeight="1">
      <c r="B72" s="6"/>
    </row>
    <row r="73" s="1" customFormat="1" ht="19.5" customHeight="1">
      <c r="B73" s="6"/>
    </row>
    <row r="74" s="1" customFormat="1" ht="19.5" customHeight="1">
      <c r="B74" s="6"/>
    </row>
    <row r="75" s="1" customFormat="1" ht="19.5" customHeight="1">
      <c r="B75" s="6"/>
    </row>
    <row r="76" s="1" customFormat="1" ht="19.5" customHeight="1">
      <c r="B76" s="6"/>
    </row>
    <row r="77" s="1" customFormat="1" ht="19.5" customHeight="1">
      <c r="B77" s="6"/>
    </row>
    <row r="78" s="1" customFormat="1" ht="19.5" customHeight="1">
      <c r="B78" s="6"/>
    </row>
    <row r="79" s="1" customFormat="1" ht="19.5" customHeight="1">
      <c r="B79" s="6"/>
    </row>
    <row r="80" s="1" customFormat="1" ht="19.5" customHeight="1">
      <c r="B80" s="6"/>
    </row>
    <row r="81" s="1" customFormat="1" ht="19.5" customHeight="1">
      <c r="B81" s="6"/>
    </row>
    <row r="82" s="1" customFormat="1" ht="19.5" customHeight="1">
      <c r="B82" s="6"/>
    </row>
    <row r="83" s="1" customFormat="1" ht="19.5" customHeight="1">
      <c r="B83" s="6"/>
    </row>
    <row r="84" s="1" customFormat="1" ht="19.5" customHeight="1">
      <c r="B84" s="6"/>
    </row>
    <row r="85" s="1" customFormat="1" ht="19.5" customHeight="1">
      <c r="B85" s="6"/>
    </row>
    <row r="86" s="1" customFormat="1" ht="19.5" customHeight="1">
      <c r="B86" s="6"/>
    </row>
    <row r="87" s="1" customFormat="1" ht="19.5" customHeight="1">
      <c r="B87" s="6"/>
    </row>
    <row r="88" s="1" customFormat="1" ht="19.5" customHeight="1">
      <c r="B88" s="6"/>
    </row>
    <row r="89" s="1" customFormat="1" ht="19.5" customHeight="1">
      <c r="B89" s="6"/>
    </row>
    <row r="90" s="1" customFormat="1" ht="19.5" customHeight="1">
      <c r="B90" s="6"/>
    </row>
    <row r="91" s="1" customFormat="1" ht="19.5" customHeight="1">
      <c r="B91" s="6"/>
    </row>
    <row r="92" s="1" customFormat="1" ht="19.5" customHeight="1">
      <c r="B92" s="6"/>
    </row>
    <row r="93" s="1" customFormat="1" ht="19.5" customHeight="1">
      <c r="B93" s="6"/>
    </row>
    <row r="94" s="1" customFormat="1" ht="19.5" customHeight="1">
      <c r="B94" s="6"/>
    </row>
    <row r="95" s="1" customFormat="1" ht="19.5" customHeight="1">
      <c r="B95" s="6"/>
    </row>
    <row r="96" s="1" customFormat="1" ht="19.5" customHeight="1">
      <c r="B96" s="6"/>
    </row>
    <row r="97" s="1" customFormat="1" ht="19.5" customHeight="1">
      <c r="B97" s="6"/>
    </row>
    <row r="98" spans="1:14" s="1" customFormat="1" ht="19.5" customHeight="1">
      <c r="A98" s="45"/>
      <c r="B98" s="41"/>
      <c r="C98" s="34"/>
      <c r="D98" s="13"/>
      <c r="E98" s="13"/>
      <c r="F98" s="40"/>
      <c r="G98" s="35"/>
      <c r="H98" s="34"/>
      <c r="I98" s="20"/>
      <c r="J98" s="20"/>
      <c r="K98" s="20"/>
      <c r="L98" s="20"/>
      <c r="M98" s="35"/>
      <c r="N98" s="34"/>
    </row>
  </sheetData>
  <mergeCells count="1">
    <mergeCell ref="C1:H1"/>
  </mergeCells>
  <conditionalFormatting sqref="F3:F25">
    <cfRule type="cellIs" priority="1" dxfId="0" operator="lessThan" stopIfTrue="1">
      <formula>93</formula>
    </cfRule>
  </conditionalFormatting>
  <printOptions/>
  <pageMargins left="0.59" right="0.1968503937007874" top="0.7874015748031497" bottom="0.5905511811023623" header="0.31496062992125984" footer="0.31496062992125984"/>
  <pageSetup horizontalDpi="300" verticalDpi="300" orientation="portrait" paperSize="9" scale="99" r:id="rId1"/>
  <headerFooter alignWithMargins="0">
    <oddHeader>&amp;LAbschlußrangliste SW Einzel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25"/>
  <sheetViews>
    <sheetView zoomScaleSheetLayoutView="100" workbookViewId="0" topLeftCell="A1">
      <selection activeCell="H24" sqref="H24"/>
    </sheetView>
  </sheetViews>
  <sheetFormatPr defaultColWidth="11.421875" defaultRowHeight="12.75"/>
  <cols>
    <col min="1" max="1" width="3.8515625" style="46" customWidth="1"/>
    <col min="2" max="2" width="13.28125" style="42" customWidth="1"/>
    <col min="3" max="3" width="11.00390625" style="22" customWidth="1"/>
    <col min="4" max="4" width="2.421875" style="18" customWidth="1"/>
    <col min="5" max="5" width="6.7109375" style="18" bestFit="1" customWidth="1"/>
    <col min="6" max="6" width="4.7109375" style="38" customWidth="1"/>
    <col min="7" max="7" width="6.421875" style="19" customWidth="1"/>
    <col min="8" max="8" width="17.57421875" style="22" customWidth="1"/>
    <col min="9" max="9" width="4.140625" style="23" customWidth="1"/>
    <col min="10" max="12" width="4.140625" style="17" customWidth="1"/>
    <col min="13" max="13" width="7.8515625" style="17" customWidth="1"/>
    <col min="14" max="16384" width="11.421875" style="22" customWidth="1"/>
  </cols>
  <sheetData>
    <row r="1" spans="4:8" ht="25.5" customHeight="1">
      <c r="D1" s="158" t="s">
        <v>83</v>
      </c>
      <c r="E1" s="158"/>
      <c r="F1" s="159"/>
      <c r="G1" s="159"/>
      <c r="H1" s="159"/>
    </row>
    <row r="2" spans="1:14" s="5" customFormat="1" ht="19.5" customHeight="1">
      <c r="A2" s="76"/>
      <c r="B2" s="67" t="s">
        <v>0</v>
      </c>
      <c r="C2" s="71" t="s">
        <v>1</v>
      </c>
      <c r="D2" s="73" t="s">
        <v>20</v>
      </c>
      <c r="E2" s="73" t="s">
        <v>31</v>
      </c>
      <c r="F2" s="64" t="s">
        <v>71</v>
      </c>
      <c r="G2" s="70"/>
      <c r="H2" s="64" t="s">
        <v>2</v>
      </c>
      <c r="I2" s="73" t="s">
        <v>3</v>
      </c>
      <c r="J2" s="65" t="s">
        <v>4</v>
      </c>
      <c r="K2" s="65" t="s">
        <v>5</v>
      </c>
      <c r="L2" s="65" t="s">
        <v>67</v>
      </c>
      <c r="M2" s="65" t="s">
        <v>68</v>
      </c>
      <c r="N2" s="113"/>
    </row>
    <row r="3" spans="1:16" s="1" customFormat="1" ht="19.5" customHeight="1">
      <c r="A3" s="1">
        <v>1</v>
      </c>
      <c r="B3" s="68" t="s">
        <v>14</v>
      </c>
      <c r="C3" s="72" t="s">
        <v>6</v>
      </c>
      <c r="D3" s="74"/>
      <c r="E3" s="91" t="s">
        <v>91</v>
      </c>
      <c r="F3" s="33">
        <v>92</v>
      </c>
      <c r="G3" s="104" t="s">
        <v>89</v>
      </c>
      <c r="H3" s="1" t="s">
        <v>90</v>
      </c>
      <c r="I3" s="87">
        <v>2</v>
      </c>
      <c r="J3" s="87">
        <v>4</v>
      </c>
      <c r="K3" s="87">
        <v>50</v>
      </c>
      <c r="L3" s="69"/>
      <c r="M3" s="83">
        <f aca="true" t="shared" si="0" ref="M3:M15">IF(OR(I3=0,J3=0,K3=0,L3=0),SUM(I3:L3),SUM(I3:L3)-MAX(I3:L3))</f>
        <v>56</v>
      </c>
      <c r="P3" s="16"/>
    </row>
    <row r="4" spans="1:16" s="1" customFormat="1" ht="19.5" customHeight="1">
      <c r="A4" s="1">
        <f aca="true" t="shared" si="1" ref="A4:A22">1+A3</f>
        <v>2</v>
      </c>
      <c r="B4" s="68" t="s">
        <v>478</v>
      </c>
      <c r="C4" s="72" t="s">
        <v>479</v>
      </c>
      <c r="D4" s="74"/>
      <c r="E4" s="91" t="s">
        <v>480</v>
      </c>
      <c r="F4" s="33">
        <v>92</v>
      </c>
      <c r="G4" s="104" t="s">
        <v>21</v>
      </c>
      <c r="H4" s="1" t="s">
        <v>127</v>
      </c>
      <c r="I4" s="87">
        <v>50</v>
      </c>
      <c r="J4" s="87">
        <v>1</v>
      </c>
      <c r="K4" s="87">
        <v>50</v>
      </c>
      <c r="L4" s="69"/>
      <c r="M4" s="83">
        <f t="shared" si="0"/>
        <v>101</v>
      </c>
      <c r="P4" s="16"/>
    </row>
    <row r="5" spans="1:16" s="1" customFormat="1" ht="19.5" customHeight="1">
      <c r="A5" s="1">
        <f t="shared" si="1"/>
        <v>3</v>
      </c>
      <c r="B5" s="68" t="s">
        <v>308</v>
      </c>
      <c r="C5" s="72" t="s">
        <v>235</v>
      </c>
      <c r="D5" s="74">
        <v>0</v>
      </c>
      <c r="E5" s="91" t="s">
        <v>309</v>
      </c>
      <c r="F5" s="33">
        <v>91</v>
      </c>
      <c r="G5" s="104" t="s">
        <v>21</v>
      </c>
      <c r="H5" s="1" t="s">
        <v>310</v>
      </c>
      <c r="I5" s="87">
        <v>1</v>
      </c>
      <c r="J5" s="87">
        <v>50</v>
      </c>
      <c r="K5" s="87">
        <v>50</v>
      </c>
      <c r="L5" s="69"/>
      <c r="M5" s="83">
        <f t="shared" si="0"/>
        <v>101</v>
      </c>
      <c r="P5" s="16"/>
    </row>
    <row r="6" spans="1:16" s="1" customFormat="1" ht="19.5" customHeight="1">
      <c r="A6" s="1">
        <f t="shared" si="1"/>
        <v>4</v>
      </c>
      <c r="B6" s="68" t="s">
        <v>142</v>
      </c>
      <c r="C6" s="72" t="s">
        <v>143</v>
      </c>
      <c r="D6" s="74">
        <v>0</v>
      </c>
      <c r="E6" s="91" t="s">
        <v>144</v>
      </c>
      <c r="F6" s="33">
        <v>91</v>
      </c>
      <c r="G6" s="104" t="s">
        <v>21</v>
      </c>
      <c r="H6" s="1" t="s">
        <v>127</v>
      </c>
      <c r="I6" s="87">
        <v>50</v>
      </c>
      <c r="J6" s="87">
        <v>2</v>
      </c>
      <c r="K6" s="87">
        <v>50</v>
      </c>
      <c r="L6" s="69"/>
      <c r="M6" s="83">
        <f t="shared" si="0"/>
        <v>102</v>
      </c>
      <c r="P6" s="16"/>
    </row>
    <row r="7" spans="1:16" s="1" customFormat="1" ht="19.5" customHeight="1">
      <c r="A7" s="1">
        <f t="shared" si="1"/>
        <v>5</v>
      </c>
      <c r="B7" s="68" t="s">
        <v>534</v>
      </c>
      <c r="C7" s="72" t="s">
        <v>487</v>
      </c>
      <c r="D7" s="74"/>
      <c r="E7" s="91" t="s">
        <v>353</v>
      </c>
      <c r="F7" s="33">
        <v>91</v>
      </c>
      <c r="G7" s="104" t="s">
        <v>24</v>
      </c>
      <c r="H7" s="1" t="s">
        <v>27</v>
      </c>
      <c r="I7" s="87">
        <v>50</v>
      </c>
      <c r="J7" s="87">
        <v>3</v>
      </c>
      <c r="K7" s="87">
        <v>50</v>
      </c>
      <c r="L7" s="69"/>
      <c r="M7" s="83">
        <f t="shared" si="0"/>
        <v>103</v>
      </c>
      <c r="P7" s="16"/>
    </row>
    <row r="8" spans="1:13" s="1" customFormat="1" ht="19.5" customHeight="1">
      <c r="A8" s="1">
        <f t="shared" si="1"/>
        <v>6</v>
      </c>
      <c r="B8" s="68" t="s">
        <v>266</v>
      </c>
      <c r="C8" s="72" t="s">
        <v>9</v>
      </c>
      <c r="D8" s="74"/>
      <c r="E8" s="91" t="s">
        <v>267</v>
      </c>
      <c r="F8" s="33">
        <v>91</v>
      </c>
      <c r="G8" s="104" t="s">
        <v>21</v>
      </c>
      <c r="H8" s="1" t="s">
        <v>215</v>
      </c>
      <c r="I8" s="87">
        <v>3</v>
      </c>
      <c r="J8" s="87">
        <v>50</v>
      </c>
      <c r="K8" s="87">
        <v>50</v>
      </c>
      <c r="L8" s="69"/>
      <c r="M8" s="83">
        <f t="shared" si="0"/>
        <v>103</v>
      </c>
    </row>
    <row r="9" spans="1:13" s="1" customFormat="1" ht="19.5" customHeight="1">
      <c r="A9" s="1">
        <f t="shared" si="1"/>
        <v>7</v>
      </c>
      <c r="B9" s="98" t="s">
        <v>264</v>
      </c>
      <c r="C9" s="97" t="s">
        <v>265</v>
      </c>
      <c r="D9" s="96"/>
      <c r="E9" s="91" t="s">
        <v>130</v>
      </c>
      <c r="F9" s="33">
        <v>92</v>
      </c>
      <c r="G9" s="104" t="s">
        <v>21</v>
      </c>
      <c r="H9" s="152" t="s">
        <v>215</v>
      </c>
      <c r="I9" s="87">
        <v>4</v>
      </c>
      <c r="J9" s="87">
        <v>50</v>
      </c>
      <c r="K9" s="87">
        <v>50</v>
      </c>
      <c r="L9" s="69"/>
      <c r="M9" s="83">
        <f t="shared" si="0"/>
        <v>104</v>
      </c>
    </row>
    <row r="10" spans="1:16" s="1" customFormat="1" ht="19.5" customHeight="1">
      <c r="A10" s="1">
        <f t="shared" si="1"/>
        <v>8</v>
      </c>
      <c r="B10" s="68" t="s">
        <v>157</v>
      </c>
      <c r="C10" s="72" t="s">
        <v>535</v>
      </c>
      <c r="D10" s="74"/>
      <c r="E10" s="91" t="s">
        <v>275</v>
      </c>
      <c r="F10" s="33">
        <v>92</v>
      </c>
      <c r="G10" s="104" t="s">
        <v>21</v>
      </c>
      <c r="H10" s="1" t="s">
        <v>522</v>
      </c>
      <c r="I10" s="87">
        <v>50</v>
      </c>
      <c r="J10" s="87">
        <v>5</v>
      </c>
      <c r="K10" s="87">
        <v>50</v>
      </c>
      <c r="L10" s="69"/>
      <c r="M10" s="83">
        <f t="shared" si="0"/>
        <v>105</v>
      </c>
      <c r="P10" s="16"/>
    </row>
    <row r="11" spans="1:16" s="1" customFormat="1" ht="19.5" customHeight="1">
      <c r="A11" s="1">
        <f t="shared" si="1"/>
        <v>9</v>
      </c>
      <c r="B11" s="68" t="s">
        <v>268</v>
      </c>
      <c r="C11" s="72" t="s">
        <v>167</v>
      </c>
      <c r="D11" s="74"/>
      <c r="E11" s="91" t="s">
        <v>36</v>
      </c>
      <c r="F11" s="33">
        <v>91</v>
      </c>
      <c r="G11" s="104" t="s">
        <v>21</v>
      </c>
      <c r="H11" s="1" t="s">
        <v>215</v>
      </c>
      <c r="I11" s="87">
        <v>5</v>
      </c>
      <c r="J11" s="87">
        <v>50</v>
      </c>
      <c r="K11" s="87">
        <v>50</v>
      </c>
      <c r="L11" s="69"/>
      <c r="M11" s="83">
        <f t="shared" si="0"/>
        <v>105</v>
      </c>
      <c r="P11" s="16"/>
    </row>
    <row r="12" spans="1:16" s="1" customFormat="1" ht="19.5" customHeight="1">
      <c r="A12" s="1">
        <f t="shared" si="1"/>
        <v>10</v>
      </c>
      <c r="B12" s="68" t="s">
        <v>481</v>
      </c>
      <c r="C12" s="72" t="s">
        <v>9</v>
      </c>
      <c r="D12" s="74">
        <v>0</v>
      </c>
      <c r="E12" s="91" t="s">
        <v>482</v>
      </c>
      <c r="F12" s="33">
        <v>91</v>
      </c>
      <c r="G12" s="104" t="s">
        <v>21</v>
      </c>
      <c r="H12" s="1" t="s">
        <v>127</v>
      </c>
      <c r="I12" s="87">
        <v>50</v>
      </c>
      <c r="J12" s="87">
        <v>6</v>
      </c>
      <c r="K12" s="87">
        <v>50</v>
      </c>
      <c r="L12" s="69"/>
      <c r="M12" s="83">
        <f t="shared" si="0"/>
        <v>106</v>
      </c>
      <c r="P12" s="16"/>
    </row>
    <row r="13" spans="1:16" s="1" customFormat="1" ht="19.5" customHeight="1">
      <c r="A13" s="1">
        <f t="shared" si="1"/>
        <v>11</v>
      </c>
      <c r="B13" s="68" t="s">
        <v>173</v>
      </c>
      <c r="C13" s="72" t="s">
        <v>401</v>
      </c>
      <c r="D13" s="74"/>
      <c r="E13" s="91" t="s">
        <v>452</v>
      </c>
      <c r="F13" s="33">
        <v>91</v>
      </c>
      <c r="G13" s="104" t="s">
        <v>26</v>
      </c>
      <c r="H13" s="1" t="s">
        <v>453</v>
      </c>
      <c r="I13" s="87">
        <v>50</v>
      </c>
      <c r="J13" s="87">
        <v>7</v>
      </c>
      <c r="K13" s="87">
        <v>50</v>
      </c>
      <c r="L13" s="69"/>
      <c r="M13" s="83">
        <f t="shared" si="0"/>
        <v>107</v>
      </c>
      <c r="P13" s="16"/>
    </row>
    <row r="14" spans="1:16" s="1" customFormat="1" ht="19.5" customHeight="1">
      <c r="A14" s="1">
        <f t="shared" si="1"/>
        <v>12</v>
      </c>
      <c r="B14" s="68" t="s">
        <v>386</v>
      </c>
      <c r="C14" s="72" t="s">
        <v>235</v>
      </c>
      <c r="D14" s="74">
        <v>0</v>
      </c>
      <c r="E14" s="95" t="s">
        <v>387</v>
      </c>
      <c r="F14" s="3">
        <v>92</v>
      </c>
      <c r="G14" s="66" t="s">
        <v>21</v>
      </c>
      <c r="H14" s="3" t="s">
        <v>374</v>
      </c>
      <c r="I14" s="87">
        <v>50</v>
      </c>
      <c r="J14" s="87">
        <v>50</v>
      </c>
      <c r="K14" s="87">
        <v>50</v>
      </c>
      <c r="L14" s="69"/>
      <c r="M14" s="83">
        <f t="shared" si="0"/>
        <v>150</v>
      </c>
      <c r="P14" s="16"/>
    </row>
    <row r="15" spans="1:16" s="1" customFormat="1" ht="19.5" customHeight="1">
      <c r="A15" s="1">
        <f t="shared" si="1"/>
        <v>13</v>
      </c>
      <c r="B15" s="68" t="s">
        <v>476</v>
      </c>
      <c r="C15" s="72" t="s">
        <v>304</v>
      </c>
      <c r="D15" s="74">
        <v>0</v>
      </c>
      <c r="E15" s="91" t="s">
        <v>477</v>
      </c>
      <c r="F15" s="33">
        <v>91</v>
      </c>
      <c r="G15" s="104" t="s">
        <v>21</v>
      </c>
      <c r="H15" s="1" t="s">
        <v>127</v>
      </c>
      <c r="I15" s="87">
        <v>50</v>
      </c>
      <c r="J15" s="87">
        <v>50</v>
      </c>
      <c r="K15" s="87">
        <v>50</v>
      </c>
      <c r="L15" s="69"/>
      <c r="M15" s="83">
        <f t="shared" si="0"/>
        <v>150</v>
      </c>
      <c r="P15" s="16"/>
    </row>
    <row r="16" spans="1:16" s="1" customFormat="1" ht="19.5" customHeight="1">
      <c r="A16" s="1">
        <f t="shared" si="1"/>
        <v>14</v>
      </c>
      <c r="B16" s="68" t="s">
        <v>583</v>
      </c>
      <c r="C16" s="72" t="s">
        <v>9</v>
      </c>
      <c r="D16" s="74">
        <v>0</v>
      </c>
      <c r="E16" s="91"/>
      <c r="F16" s="33">
        <v>92</v>
      </c>
      <c r="G16" s="104" t="s">
        <v>572</v>
      </c>
      <c r="H16" s="1" t="s">
        <v>346</v>
      </c>
      <c r="I16" s="87">
        <v>50</v>
      </c>
      <c r="J16" s="87">
        <v>50</v>
      </c>
      <c r="K16" s="87">
        <v>50</v>
      </c>
      <c r="L16" s="69"/>
      <c r="M16" s="83">
        <f aca="true" t="shared" si="2" ref="M16:M22">IF(OR(I16=0,J16=0,K16=0,L16=0),SUM(I16:L16),SUM(I16:L16)-MAX(I16:L16))</f>
        <v>150</v>
      </c>
      <c r="P16" s="16"/>
    </row>
    <row r="17" spans="1:16" s="1" customFormat="1" ht="19.5" customHeight="1">
      <c r="A17" s="1">
        <f t="shared" si="1"/>
        <v>15</v>
      </c>
      <c r="B17" s="68" t="s">
        <v>579</v>
      </c>
      <c r="C17" s="72" t="s">
        <v>580</v>
      </c>
      <c r="D17" s="74">
        <v>0</v>
      </c>
      <c r="E17" s="91"/>
      <c r="F17" s="33">
        <v>92</v>
      </c>
      <c r="G17" s="104" t="s">
        <v>572</v>
      </c>
      <c r="H17" s="1" t="s">
        <v>346</v>
      </c>
      <c r="I17" s="87">
        <v>50</v>
      </c>
      <c r="J17" s="87">
        <v>50</v>
      </c>
      <c r="K17" s="87">
        <v>50</v>
      </c>
      <c r="L17" s="69"/>
      <c r="M17" s="83">
        <f t="shared" si="2"/>
        <v>150</v>
      </c>
      <c r="P17" s="16"/>
    </row>
    <row r="18" spans="1:16" s="1" customFormat="1" ht="19.5" customHeight="1">
      <c r="A18" s="1">
        <f t="shared" si="1"/>
        <v>16</v>
      </c>
      <c r="B18" s="68"/>
      <c r="C18" s="72"/>
      <c r="D18" s="74"/>
      <c r="E18" s="91"/>
      <c r="F18" s="33"/>
      <c r="G18" s="104"/>
      <c r="I18" s="87">
        <v>50</v>
      </c>
      <c r="J18" s="87">
        <v>50</v>
      </c>
      <c r="K18" s="87">
        <v>50</v>
      </c>
      <c r="L18" s="69"/>
      <c r="M18" s="83">
        <f t="shared" si="2"/>
        <v>150</v>
      </c>
      <c r="P18" s="16"/>
    </row>
    <row r="19" spans="1:16" s="1" customFormat="1" ht="19.5" customHeight="1">
      <c r="A19" s="1">
        <f t="shared" si="1"/>
        <v>17</v>
      </c>
      <c r="B19" s="98"/>
      <c r="C19" s="97"/>
      <c r="D19" s="96"/>
      <c r="E19" s="95"/>
      <c r="F19" s="3"/>
      <c r="G19" s="66"/>
      <c r="H19" s="94"/>
      <c r="I19" s="87">
        <v>50</v>
      </c>
      <c r="J19" s="87">
        <v>50</v>
      </c>
      <c r="K19" s="87">
        <v>50</v>
      </c>
      <c r="L19" s="69"/>
      <c r="M19" s="83">
        <f t="shared" si="2"/>
        <v>150</v>
      </c>
      <c r="P19" s="16"/>
    </row>
    <row r="20" spans="1:16" s="1" customFormat="1" ht="19.5" customHeight="1">
      <c r="A20" s="1">
        <f t="shared" si="1"/>
        <v>18</v>
      </c>
      <c r="B20" s="98"/>
      <c r="C20" s="97"/>
      <c r="D20" s="96"/>
      <c r="E20" s="95"/>
      <c r="F20" s="3"/>
      <c r="G20" s="66"/>
      <c r="H20" s="94"/>
      <c r="I20" s="87">
        <v>50</v>
      </c>
      <c r="J20" s="87">
        <v>50</v>
      </c>
      <c r="K20" s="87">
        <v>50</v>
      </c>
      <c r="L20" s="69"/>
      <c r="M20" s="83">
        <f t="shared" si="2"/>
        <v>150</v>
      </c>
      <c r="P20" s="16"/>
    </row>
    <row r="21" spans="1:16" s="1" customFormat="1" ht="19.5" customHeight="1">
      <c r="A21" s="1">
        <f t="shared" si="1"/>
        <v>19</v>
      </c>
      <c r="B21" s="98"/>
      <c r="C21" s="97"/>
      <c r="D21" s="96"/>
      <c r="E21" s="95"/>
      <c r="F21" s="3"/>
      <c r="G21" s="66"/>
      <c r="H21" s="94"/>
      <c r="I21" s="87">
        <v>50</v>
      </c>
      <c r="J21" s="87">
        <v>50</v>
      </c>
      <c r="K21" s="87">
        <v>50</v>
      </c>
      <c r="L21" s="69"/>
      <c r="M21" s="83">
        <f t="shared" si="2"/>
        <v>150</v>
      </c>
      <c r="P21" s="16"/>
    </row>
    <row r="22" spans="1:16" s="1" customFormat="1" ht="19.5" customHeight="1">
      <c r="A22" s="1">
        <f t="shared" si="1"/>
        <v>20</v>
      </c>
      <c r="B22" s="98"/>
      <c r="C22" s="97"/>
      <c r="D22" s="96"/>
      <c r="E22" s="95"/>
      <c r="F22" s="3"/>
      <c r="G22" s="66"/>
      <c r="H22" s="94"/>
      <c r="I22" s="87">
        <v>50</v>
      </c>
      <c r="J22" s="87">
        <v>50</v>
      </c>
      <c r="K22" s="87">
        <v>50</v>
      </c>
      <c r="L22" s="69"/>
      <c r="M22" s="83">
        <f t="shared" si="2"/>
        <v>150</v>
      </c>
      <c r="P22" s="16"/>
    </row>
    <row r="23" spans="2:16" s="1" customFormat="1" ht="19.5" customHeight="1">
      <c r="B23" s="16"/>
      <c r="P23" s="16"/>
    </row>
    <row r="24" spans="2:16" s="1" customFormat="1" ht="19.5" customHeight="1">
      <c r="B24" s="16"/>
      <c r="C24" s="4" t="s">
        <v>209</v>
      </c>
      <c r="D24" s="1" t="s">
        <v>210</v>
      </c>
      <c r="E24" s="2">
        <f>COUNT(D3:D23)</f>
        <v>7</v>
      </c>
      <c r="P24" s="16"/>
    </row>
    <row r="25" spans="2:16" s="1" customFormat="1" ht="19.5" customHeight="1">
      <c r="B25" s="16"/>
      <c r="P25" s="16"/>
    </row>
    <row r="26" spans="2:16" s="1" customFormat="1" ht="19.5" customHeight="1">
      <c r="B26" s="16"/>
      <c r="P26" s="16"/>
    </row>
    <row r="27" spans="2:16" s="1" customFormat="1" ht="19.5" customHeight="1">
      <c r="B27" s="16"/>
      <c r="P27" s="16"/>
    </row>
    <row r="28" spans="2:16" s="1" customFormat="1" ht="19.5" customHeight="1">
      <c r="B28" s="16"/>
      <c r="P28" s="16"/>
    </row>
    <row r="29" spans="2:16" s="1" customFormat="1" ht="19.5" customHeight="1">
      <c r="B29" s="16"/>
      <c r="P29" s="16"/>
    </row>
    <row r="30" spans="2:16" s="1" customFormat="1" ht="19.5" customHeight="1">
      <c r="B30" s="16"/>
      <c r="P30" s="16"/>
    </row>
    <row r="31" spans="2:16" s="1" customFormat="1" ht="19.5" customHeight="1">
      <c r="B31" s="16"/>
      <c r="P31" s="16"/>
    </row>
    <row r="32" spans="2:16" s="1" customFormat="1" ht="19.5" customHeight="1">
      <c r="B32" s="16"/>
      <c r="P32" s="16"/>
    </row>
    <row r="33" spans="2:16" s="1" customFormat="1" ht="19.5" customHeight="1">
      <c r="B33" s="16"/>
      <c r="P33" s="16"/>
    </row>
    <row r="34" spans="2:16" s="1" customFormat="1" ht="19.5" customHeight="1">
      <c r="B34" s="16"/>
      <c r="P34" s="16"/>
    </row>
    <row r="35" s="1" customFormat="1" ht="19.5" customHeight="1">
      <c r="B35" s="16"/>
    </row>
    <row r="36" s="1" customFormat="1" ht="19.5" customHeight="1">
      <c r="B36" s="16"/>
    </row>
    <row r="37" s="1" customFormat="1" ht="19.5" customHeight="1">
      <c r="B37" s="16"/>
    </row>
    <row r="38" s="1" customFormat="1" ht="19.5" customHeight="1">
      <c r="B38" s="16"/>
    </row>
    <row r="39" s="1" customFormat="1" ht="19.5" customHeight="1">
      <c r="B39" s="16"/>
    </row>
    <row r="40" s="1" customFormat="1" ht="19.5" customHeight="1">
      <c r="B40" s="16"/>
    </row>
    <row r="41" s="1" customFormat="1" ht="19.5" customHeight="1">
      <c r="B41" s="16"/>
    </row>
    <row r="42" s="1" customFormat="1" ht="19.5" customHeight="1">
      <c r="B42" s="16"/>
    </row>
    <row r="43" s="1" customFormat="1" ht="19.5" customHeight="1">
      <c r="B43" s="16"/>
    </row>
    <row r="44" s="1" customFormat="1" ht="19.5" customHeight="1">
      <c r="B44" s="16"/>
    </row>
    <row r="45" s="1" customFormat="1" ht="19.5" customHeight="1">
      <c r="B45" s="16"/>
    </row>
    <row r="46" s="1" customFormat="1" ht="19.5" customHeight="1">
      <c r="B46" s="16"/>
    </row>
    <row r="47" s="1" customFormat="1" ht="19.5" customHeight="1">
      <c r="B47" s="16"/>
    </row>
    <row r="48" s="1" customFormat="1" ht="19.5" customHeight="1">
      <c r="B48" s="16"/>
    </row>
    <row r="49" s="1" customFormat="1" ht="19.5" customHeight="1">
      <c r="B49" s="16"/>
    </row>
    <row r="50" s="1" customFormat="1" ht="19.5" customHeight="1">
      <c r="B50" s="16"/>
    </row>
    <row r="51" s="1" customFormat="1" ht="19.5" customHeight="1">
      <c r="B51" s="16"/>
    </row>
    <row r="52" s="1" customFormat="1" ht="19.5" customHeight="1">
      <c r="B52" s="16"/>
    </row>
    <row r="53" s="1" customFormat="1" ht="19.5" customHeight="1">
      <c r="B53" s="16"/>
    </row>
    <row r="54" s="1" customFormat="1" ht="19.5" customHeight="1">
      <c r="B54" s="16"/>
    </row>
    <row r="55" s="1" customFormat="1" ht="19.5" customHeight="1">
      <c r="B55" s="16"/>
    </row>
    <row r="56" s="1" customFormat="1" ht="19.5" customHeight="1">
      <c r="B56" s="16"/>
    </row>
    <row r="57" s="1" customFormat="1" ht="19.5" customHeight="1">
      <c r="B57" s="16"/>
    </row>
    <row r="58" s="1" customFormat="1" ht="19.5" customHeight="1">
      <c r="B58" s="16"/>
    </row>
    <row r="59" s="1" customFormat="1" ht="19.5" customHeight="1">
      <c r="B59" s="16"/>
    </row>
    <row r="60" spans="2:15" s="1" customFormat="1" ht="19.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5" s="1" customFormat="1" ht="19.5" customHeight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s="1" customFormat="1" ht="19.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5" s="1" customFormat="1" ht="19.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2:15" s="1" customFormat="1" ht="19.5" customHeight="1">
      <c r="B64" s="42"/>
      <c r="C64" s="22"/>
      <c r="D64" s="18"/>
      <c r="E64" s="28"/>
      <c r="F64" s="38"/>
      <c r="G64" s="19"/>
      <c r="H64" s="22"/>
      <c r="I64" s="23"/>
      <c r="J64" s="17"/>
      <c r="K64" s="17"/>
      <c r="L64" s="17"/>
      <c r="M64" s="17"/>
      <c r="N64" s="22"/>
      <c r="O64" s="22"/>
    </row>
    <row r="65" spans="2:15" s="1" customFormat="1" ht="19.5" customHeight="1">
      <c r="B65" s="42"/>
      <c r="C65" s="22"/>
      <c r="D65" s="18"/>
      <c r="E65" s="28"/>
      <c r="F65" s="38"/>
      <c r="G65" s="19"/>
      <c r="H65" s="22"/>
      <c r="I65" s="23"/>
      <c r="J65" s="17"/>
      <c r="K65" s="17"/>
      <c r="L65" s="17"/>
      <c r="M65" s="17"/>
      <c r="N65" s="22"/>
      <c r="O65" s="22"/>
    </row>
    <row r="66" spans="2:15" s="1" customFormat="1" ht="19.5" customHeight="1">
      <c r="B66" s="42"/>
      <c r="C66" s="22"/>
      <c r="D66" s="18"/>
      <c r="E66" s="28"/>
      <c r="F66" s="38"/>
      <c r="G66" s="19"/>
      <c r="H66" s="22"/>
      <c r="I66" s="23"/>
      <c r="J66" s="17"/>
      <c r="K66" s="17"/>
      <c r="L66" s="17"/>
      <c r="M66" s="17"/>
      <c r="N66" s="22"/>
      <c r="O66" s="22"/>
    </row>
    <row r="67" spans="2:15" s="1" customFormat="1" ht="19.5" customHeight="1">
      <c r="B67" s="42"/>
      <c r="C67" s="22"/>
      <c r="D67" s="18"/>
      <c r="E67" s="28"/>
      <c r="F67" s="38"/>
      <c r="G67" s="19"/>
      <c r="H67" s="22"/>
      <c r="I67" s="23"/>
      <c r="J67" s="17"/>
      <c r="K67" s="17"/>
      <c r="L67" s="17"/>
      <c r="M67" s="17"/>
      <c r="N67" s="22"/>
      <c r="O67" s="22"/>
    </row>
    <row r="68" spans="2:15" s="1" customFormat="1" ht="19.5" customHeight="1">
      <c r="B68" s="42"/>
      <c r="C68" s="22"/>
      <c r="D68" s="18"/>
      <c r="E68" s="28"/>
      <c r="F68" s="38"/>
      <c r="G68" s="19"/>
      <c r="H68" s="22"/>
      <c r="I68" s="23"/>
      <c r="J68" s="17"/>
      <c r="K68" s="17"/>
      <c r="L68" s="17"/>
      <c r="M68" s="17"/>
      <c r="N68" s="22"/>
      <c r="O68" s="22"/>
    </row>
    <row r="69" spans="2:15" s="1" customFormat="1" ht="19.5" customHeight="1">
      <c r="B69" s="42"/>
      <c r="C69" s="22"/>
      <c r="D69" s="18"/>
      <c r="E69" s="28"/>
      <c r="F69" s="38"/>
      <c r="G69" s="19"/>
      <c r="H69" s="22"/>
      <c r="I69" s="23"/>
      <c r="J69" s="17"/>
      <c r="K69" s="17"/>
      <c r="L69" s="17"/>
      <c r="M69" s="17"/>
      <c r="N69" s="22"/>
      <c r="O69" s="22"/>
    </row>
    <row r="70" spans="2:15" s="1" customFormat="1" ht="19.5" customHeight="1">
      <c r="B70" s="42"/>
      <c r="C70" s="22"/>
      <c r="D70" s="18"/>
      <c r="E70" s="28"/>
      <c r="F70" s="38"/>
      <c r="G70" s="19"/>
      <c r="H70" s="22"/>
      <c r="I70" s="23"/>
      <c r="J70" s="17"/>
      <c r="K70" s="17"/>
      <c r="L70" s="17"/>
      <c r="M70" s="17"/>
      <c r="N70" s="22"/>
      <c r="O70" s="22"/>
    </row>
    <row r="71" spans="2:15" s="1" customFormat="1" ht="19.5" customHeight="1">
      <c r="B71" s="42"/>
      <c r="C71" s="22"/>
      <c r="D71" s="18"/>
      <c r="E71" s="28"/>
      <c r="F71" s="38"/>
      <c r="G71" s="19"/>
      <c r="H71" s="22"/>
      <c r="I71" s="23"/>
      <c r="J71" s="17"/>
      <c r="K71" s="17"/>
      <c r="L71" s="17"/>
      <c r="M71" s="17"/>
      <c r="N71" s="22"/>
      <c r="O71" s="22"/>
    </row>
    <row r="72" spans="1:5" ht="13.5">
      <c r="A72" s="22"/>
      <c r="E72" s="28"/>
    </row>
    <row r="73" spans="1:5" ht="13.5">
      <c r="A73" s="22"/>
      <c r="E73" s="28"/>
    </row>
    <row r="74" spans="1:5" ht="13.5">
      <c r="A74" s="22"/>
      <c r="E74" s="28"/>
    </row>
    <row r="75" spans="1:5" ht="13.5">
      <c r="A75" s="22"/>
      <c r="E75" s="28"/>
    </row>
    <row r="76" ht="13.5">
      <c r="E76" s="28"/>
    </row>
    <row r="77" ht="13.5">
      <c r="E77" s="28"/>
    </row>
    <row r="78" ht="13.5">
      <c r="E78" s="28"/>
    </row>
    <row r="79" ht="13.5">
      <c r="E79" s="28"/>
    </row>
    <row r="80" ht="13.5">
      <c r="E80" s="28"/>
    </row>
    <row r="81" ht="13.5">
      <c r="E81" s="28"/>
    </row>
    <row r="82" ht="13.5">
      <c r="E82" s="28"/>
    </row>
    <row r="83" ht="13.5">
      <c r="E83" s="28"/>
    </row>
    <row r="84" ht="13.5">
      <c r="E84" s="28"/>
    </row>
    <row r="85" ht="13.5">
      <c r="E85" s="28"/>
    </row>
    <row r="86" ht="13.5">
      <c r="E86" s="28"/>
    </row>
    <row r="87" ht="13.5">
      <c r="E87" s="28"/>
    </row>
    <row r="88" ht="13.5">
      <c r="E88" s="28"/>
    </row>
    <row r="89" ht="13.5">
      <c r="E89" s="28"/>
    </row>
    <row r="90" ht="13.5">
      <c r="E90" s="28"/>
    </row>
    <row r="91" ht="13.5">
      <c r="E91" s="28"/>
    </row>
    <row r="92" ht="13.5">
      <c r="E92" s="28"/>
    </row>
    <row r="93" ht="13.5">
      <c r="E93" s="28"/>
    </row>
    <row r="94" ht="13.5">
      <c r="E94" s="28"/>
    </row>
    <row r="95" ht="13.5">
      <c r="E95" s="28"/>
    </row>
    <row r="96" ht="13.5">
      <c r="E96" s="28"/>
    </row>
    <row r="97" ht="13.5">
      <c r="E97" s="28"/>
    </row>
    <row r="98" ht="13.5">
      <c r="E98" s="28"/>
    </row>
    <row r="99" ht="13.5">
      <c r="E99" s="28"/>
    </row>
    <row r="100" ht="13.5">
      <c r="E100" s="28"/>
    </row>
    <row r="101" ht="13.5">
      <c r="E101" s="28"/>
    </row>
    <row r="102" ht="13.5">
      <c r="E102" s="28"/>
    </row>
    <row r="103" ht="13.5">
      <c r="E103" s="28"/>
    </row>
    <row r="104" ht="13.5">
      <c r="E104" s="28"/>
    </row>
    <row r="105" ht="13.5">
      <c r="E105" s="28"/>
    </row>
    <row r="106" ht="13.5">
      <c r="E106" s="28"/>
    </row>
    <row r="107" ht="13.5">
      <c r="E107" s="28"/>
    </row>
    <row r="108" ht="13.5">
      <c r="E108" s="28"/>
    </row>
    <row r="109" ht="13.5">
      <c r="E109" s="28"/>
    </row>
    <row r="110" ht="13.5">
      <c r="E110" s="28"/>
    </row>
    <row r="111" ht="13.5">
      <c r="E111" s="28"/>
    </row>
    <row r="112" ht="13.5">
      <c r="E112" s="28"/>
    </row>
    <row r="113" ht="13.5">
      <c r="E113" s="28"/>
    </row>
    <row r="114" ht="13.5">
      <c r="E114" s="28"/>
    </row>
    <row r="115" ht="13.5">
      <c r="E115" s="28"/>
    </row>
    <row r="116" ht="13.5">
      <c r="E116" s="28"/>
    </row>
    <row r="117" ht="13.5">
      <c r="E117" s="28"/>
    </row>
    <row r="118" ht="13.5">
      <c r="E118" s="28"/>
    </row>
    <row r="119" ht="13.5">
      <c r="E119" s="28"/>
    </row>
    <row r="120" ht="13.5">
      <c r="E120" s="28"/>
    </row>
    <row r="121" ht="13.5">
      <c r="E121" s="28"/>
    </row>
    <row r="122" ht="13.5">
      <c r="E122" s="28"/>
    </row>
    <row r="123" ht="13.5">
      <c r="E123" s="28"/>
    </row>
    <row r="124" ht="13.5">
      <c r="E124" s="28"/>
    </row>
    <row r="125" ht="13.5">
      <c r="E125" s="28"/>
    </row>
    <row r="126" ht="13.5">
      <c r="E126" s="28"/>
    </row>
    <row r="127" ht="13.5">
      <c r="E127" s="28"/>
    </row>
    <row r="128" ht="13.5">
      <c r="E128" s="28"/>
    </row>
    <row r="129" ht="13.5">
      <c r="E129" s="28"/>
    </row>
    <row r="130" ht="13.5">
      <c r="E130" s="28"/>
    </row>
    <row r="131" ht="13.5">
      <c r="E131" s="28"/>
    </row>
    <row r="132" ht="13.5">
      <c r="E132" s="28"/>
    </row>
    <row r="133" ht="13.5">
      <c r="E133" s="28"/>
    </row>
    <row r="134" ht="13.5">
      <c r="E134" s="28"/>
    </row>
    <row r="135" ht="13.5">
      <c r="E135" s="28"/>
    </row>
    <row r="136" ht="13.5">
      <c r="E136" s="28"/>
    </row>
    <row r="137" ht="13.5">
      <c r="E137" s="28"/>
    </row>
    <row r="138" ht="13.5">
      <c r="E138" s="28"/>
    </row>
    <row r="139" ht="13.5">
      <c r="E139" s="28"/>
    </row>
    <row r="140" ht="13.5">
      <c r="E140" s="28"/>
    </row>
    <row r="141" ht="13.5">
      <c r="E141" s="28"/>
    </row>
    <row r="142" ht="13.5">
      <c r="E142" s="28"/>
    </row>
    <row r="143" ht="13.5">
      <c r="E143" s="28"/>
    </row>
    <row r="144" ht="13.5">
      <c r="E144" s="28"/>
    </row>
    <row r="145" ht="13.5">
      <c r="E145" s="28"/>
    </row>
    <row r="146" ht="13.5">
      <c r="E146" s="28"/>
    </row>
    <row r="147" ht="13.5">
      <c r="E147" s="28"/>
    </row>
    <row r="148" ht="13.5">
      <c r="E148" s="28"/>
    </row>
    <row r="149" ht="13.5">
      <c r="E149" s="28"/>
    </row>
    <row r="150" ht="13.5">
      <c r="E150" s="28"/>
    </row>
    <row r="151" ht="13.5">
      <c r="E151" s="28"/>
    </row>
    <row r="152" ht="13.5">
      <c r="E152" s="28"/>
    </row>
    <row r="153" ht="13.5">
      <c r="E153" s="28"/>
    </row>
    <row r="154" ht="13.5">
      <c r="E154" s="28"/>
    </row>
    <row r="155" ht="13.5">
      <c r="E155" s="28"/>
    </row>
    <row r="156" ht="13.5">
      <c r="E156" s="28"/>
    </row>
    <row r="157" ht="13.5">
      <c r="E157" s="28"/>
    </row>
    <row r="158" ht="13.5">
      <c r="E158" s="28"/>
    </row>
    <row r="159" ht="13.5">
      <c r="E159" s="28"/>
    </row>
    <row r="160" ht="13.5">
      <c r="E160" s="28"/>
    </row>
    <row r="161" ht="13.5">
      <c r="E161" s="28"/>
    </row>
    <row r="162" ht="13.5">
      <c r="E162" s="28"/>
    </row>
    <row r="163" ht="13.5">
      <c r="E163" s="28"/>
    </row>
    <row r="164" ht="13.5">
      <c r="E164" s="28"/>
    </row>
    <row r="165" ht="13.5">
      <c r="E165" s="28"/>
    </row>
    <row r="166" ht="13.5">
      <c r="E166" s="28"/>
    </row>
    <row r="167" ht="13.5">
      <c r="E167" s="28"/>
    </row>
    <row r="168" ht="13.5">
      <c r="E168" s="28"/>
    </row>
    <row r="169" ht="13.5">
      <c r="E169" s="28"/>
    </row>
    <row r="170" ht="13.5">
      <c r="E170" s="28"/>
    </row>
    <row r="171" ht="13.5">
      <c r="E171" s="28"/>
    </row>
    <row r="172" ht="13.5">
      <c r="E172" s="28"/>
    </row>
    <row r="173" ht="13.5">
      <c r="E173" s="28"/>
    </row>
    <row r="174" ht="13.5">
      <c r="E174" s="28"/>
    </row>
    <row r="175" ht="13.5">
      <c r="E175" s="28"/>
    </row>
    <row r="176" ht="13.5">
      <c r="E176" s="28"/>
    </row>
    <row r="177" ht="13.5">
      <c r="E177" s="28"/>
    </row>
    <row r="178" ht="13.5">
      <c r="E178" s="28"/>
    </row>
    <row r="179" ht="13.5">
      <c r="E179" s="28"/>
    </row>
    <row r="180" ht="13.5">
      <c r="E180" s="28"/>
    </row>
    <row r="181" ht="13.5">
      <c r="E181" s="28"/>
    </row>
    <row r="182" ht="13.5">
      <c r="E182" s="28"/>
    </row>
    <row r="183" ht="13.5">
      <c r="E183" s="28"/>
    </row>
    <row r="184" ht="13.5">
      <c r="E184" s="28"/>
    </row>
    <row r="185" ht="13.5">
      <c r="E185" s="28"/>
    </row>
    <row r="186" ht="13.5">
      <c r="E186" s="28"/>
    </row>
    <row r="187" ht="13.5">
      <c r="E187" s="28"/>
    </row>
    <row r="188" ht="13.5">
      <c r="E188" s="28"/>
    </row>
    <row r="189" ht="13.5">
      <c r="E189" s="28"/>
    </row>
    <row r="190" ht="13.5">
      <c r="E190" s="28"/>
    </row>
    <row r="191" ht="13.5">
      <c r="E191" s="28"/>
    </row>
    <row r="192" ht="13.5">
      <c r="E192" s="28"/>
    </row>
    <row r="193" ht="13.5">
      <c r="E193" s="28"/>
    </row>
    <row r="194" ht="13.5">
      <c r="E194" s="28"/>
    </row>
    <row r="195" ht="13.5">
      <c r="E195" s="28"/>
    </row>
    <row r="196" ht="13.5">
      <c r="E196" s="28"/>
    </row>
    <row r="197" ht="13.5">
      <c r="E197" s="28"/>
    </row>
    <row r="198" ht="13.5">
      <c r="E198" s="28"/>
    </row>
    <row r="199" ht="13.5">
      <c r="E199" s="28"/>
    </row>
    <row r="200" ht="13.5">
      <c r="E200" s="28"/>
    </row>
    <row r="201" ht="13.5">
      <c r="E201" s="28"/>
    </row>
    <row r="202" ht="13.5">
      <c r="E202" s="28"/>
    </row>
    <row r="203" ht="13.5">
      <c r="E203" s="28"/>
    </row>
    <row r="204" ht="13.5">
      <c r="E204" s="28"/>
    </row>
    <row r="205" ht="13.5">
      <c r="E205" s="28"/>
    </row>
    <row r="206" ht="13.5">
      <c r="E206" s="28"/>
    </row>
    <row r="207" ht="13.5">
      <c r="E207" s="28"/>
    </row>
    <row r="208" ht="13.5">
      <c r="E208" s="28"/>
    </row>
    <row r="209" ht="13.5">
      <c r="E209" s="28"/>
    </row>
    <row r="210" ht="13.5">
      <c r="E210" s="28"/>
    </row>
    <row r="211" ht="13.5">
      <c r="E211" s="28"/>
    </row>
    <row r="212" ht="13.5">
      <c r="E212" s="28"/>
    </row>
    <row r="213" ht="13.5">
      <c r="E213" s="28"/>
    </row>
    <row r="214" ht="13.5">
      <c r="E214" s="28"/>
    </row>
    <row r="215" ht="13.5">
      <c r="E215" s="28"/>
    </row>
    <row r="216" ht="13.5">
      <c r="E216" s="28"/>
    </row>
    <row r="217" ht="13.5">
      <c r="E217" s="28"/>
    </row>
    <row r="218" ht="13.5">
      <c r="E218" s="28"/>
    </row>
    <row r="219" ht="13.5">
      <c r="E219" s="28"/>
    </row>
    <row r="220" ht="13.5">
      <c r="E220" s="28"/>
    </row>
    <row r="221" ht="13.5">
      <c r="E221" s="28"/>
    </row>
    <row r="222" ht="13.5">
      <c r="E222" s="28"/>
    </row>
    <row r="223" ht="13.5">
      <c r="E223" s="28"/>
    </row>
    <row r="224" ht="13.5">
      <c r="E224" s="28"/>
    </row>
    <row r="225" ht="13.5">
      <c r="E225" s="28"/>
    </row>
    <row r="226" ht="13.5">
      <c r="E226" s="28"/>
    </row>
    <row r="227" ht="13.5">
      <c r="E227" s="28"/>
    </row>
    <row r="228" ht="13.5">
      <c r="E228" s="28"/>
    </row>
    <row r="229" ht="13.5">
      <c r="E229" s="28"/>
    </row>
    <row r="230" ht="13.5">
      <c r="E230" s="28"/>
    </row>
    <row r="231" ht="13.5">
      <c r="E231" s="28"/>
    </row>
    <row r="232" ht="13.5">
      <c r="E232" s="28"/>
    </row>
    <row r="233" ht="13.5">
      <c r="E233" s="28"/>
    </row>
    <row r="234" ht="13.5">
      <c r="E234" s="28"/>
    </row>
    <row r="235" ht="13.5">
      <c r="E235" s="28"/>
    </row>
    <row r="236" ht="13.5">
      <c r="E236" s="28"/>
    </row>
    <row r="237" ht="13.5">
      <c r="E237" s="28"/>
    </row>
    <row r="238" ht="13.5">
      <c r="E238" s="28"/>
    </row>
    <row r="239" ht="13.5">
      <c r="E239" s="28"/>
    </row>
    <row r="240" ht="13.5">
      <c r="E240" s="28"/>
    </row>
    <row r="241" ht="13.5">
      <c r="E241" s="28"/>
    </row>
    <row r="242" ht="13.5">
      <c r="E242" s="28"/>
    </row>
    <row r="243" ht="13.5">
      <c r="E243" s="28"/>
    </row>
    <row r="244" ht="13.5">
      <c r="E244" s="28"/>
    </row>
    <row r="245" ht="13.5">
      <c r="E245" s="28"/>
    </row>
    <row r="246" ht="13.5">
      <c r="E246" s="28"/>
    </row>
    <row r="247" ht="13.5">
      <c r="E247" s="28"/>
    </row>
    <row r="248" ht="13.5">
      <c r="E248" s="28"/>
    </row>
    <row r="249" ht="13.5">
      <c r="E249" s="28"/>
    </row>
    <row r="250" ht="13.5">
      <c r="E250" s="28"/>
    </row>
    <row r="251" ht="13.5">
      <c r="E251" s="28"/>
    </row>
    <row r="252" ht="13.5">
      <c r="E252" s="28"/>
    </row>
    <row r="253" ht="13.5">
      <c r="E253" s="28"/>
    </row>
    <row r="254" ht="13.5">
      <c r="E254" s="28"/>
    </row>
    <row r="255" ht="13.5">
      <c r="E255" s="28"/>
    </row>
    <row r="256" ht="13.5">
      <c r="E256" s="28"/>
    </row>
    <row r="257" ht="13.5">
      <c r="E257" s="28"/>
    </row>
    <row r="258" ht="13.5">
      <c r="E258" s="28"/>
    </row>
    <row r="259" ht="13.5">
      <c r="E259" s="28"/>
    </row>
    <row r="260" ht="13.5">
      <c r="E260" s="28"/>
    </row>
    <row r="261" ht="13.5">
      <c r="E261" s="28"/>
    </row>
    <row r="262" ht="13.5">
      <c r="E262" s="28"/>
    </row>
    <row r="263" ht="13.5">
      <c r="E263" s="28"/>
    </row>
    <row r="264" ht="13.5">
      <c r="E264" s="28"/>
    </row>
    <row r="265" ht="13.5">
      <c r="E265" s="28"/>
    </row>
    <row r="266" ht="13.5">
      <c r="E266" s="28"/>
    </row>
    <row r="267" ht="13.5">
      <c r="E267" s="28"/>
    </row>
    <row r="268" ht="13.5">
      <c r="E268" s="28"/>
    </row>
    <row r="269" ht="13.5">
      <c r="E269" s="28"/>
    </row>
    <row r="270" ht="13.5">
      <c r="E270" s="28"/>
    </row>
    <row r="271" ht="13.5">
      <c r="E271" s="28"/>
    </row>
    <row r="272" ht="13.5">
      <c r="E272" s="28"/>
    </row>
    <row r="273" ht="13.5">
      <c r="E273" s="28"/>
    </row>
    <row r="274" ht="13.5">
      <c r="E274" s="28"/>
    </row>
    <row r="275" ht="13.5">
      <c r="E275" s="28"/>
    </row>
    <row r="276" ht="13.5">
      <c r="E276" s="28"/>
    </row>
    <row r="277" ht="13.5">
      <c r="E277" s="28"/>
    </row>
    <row r="278" ht="13.5">
      <c r="E278" s="28"/>
    </row>
    <row r="279" ht="13.5">
      <c r="E279" s="28"/>
    </row>
    <row r="280" ht="13.5">
      <c r="E280" s="28"/>
    </row>
    <row r="281" ht="13.5">
      <c r="E281" s="28"/>
    </row>
    <row r="282" ht="13.5">
      <c r="E282" s="28"/>
    </row>
    <row r="283" ht="13.5">
      <c r="E283" s="28"/>
    </row>
    <row r="284" ht="13.5">
      <c r="E284" s="28"/>
    </row>
    <row r="285" ht="13.5">
      <c r="E285" s="28"/>
    </row>
    <row r="286" ht="13.5">
      <c r="E286" s="28"/>
    </row>
    <row r="287" ht="13.5">
      <c r="E287" s="28"/>
    </row>
    <row r="288" ht="13.5">
      <c r="E288" s="28"/>
    </row>
    <row r="289" ht="13.5">
      <c r="E289" s="28"/>
    </row>
    <row r="290" ht="13.5">
      <c r="E290" s="28"/>
    </row>
    <row r="291" ht="13.5">
      <c r="E291" s="28"/>
    </row>
    <row r="292" ht="13.5">
      <c r="E292" s="28"/>
    </row>
    <row r="293" ht="13.5">
      <c r="E293" s="28"/>
    </row>
    <row r="294" ht="13.5">
      <c r="E294" s="28"/>
    </row>
    <row r="295" ht="13.5">
      <c r="E295" s="28"/>
    </row>
    <row r="296" ht="13.5">
      <c r="E296" s="28"/>
    </row>
    <row r="297" ht="13.5">
      <c r="E297" s="28"/>
    </row>
    <row r="298" ht="13.5">
      <c r="E298" s="28"/>
    </row>
    <row r="299" ht="13.5">
      <c r="E299" s="28"/>
    </row>
    <row r="300" ht="13.5">
      <c r="E300" s="28"/>
    </row>
    <row r="301" ht="13.5">
      <c r="E301" s="28"/>
    </row>
    <row r="302" ht="13.5">
      <c r="E302" s="28"/>
    </row>
    <row r="303" ht="13.5">
      <c r="E303" s="28"/>
    </row>
    <row r="304" ht="13.5">
      <c r="E304" s="28"/>
    </row>
    <row r="305" ht="13.5">
      <c r="E305" s="28"/>
    </row>
    <row r="306" ht="13.5">
      <c r="E306" s="28"/>
    </row>
    <row r="307" ht="13.5">
      <c r="E307" s="28"/>
    </row>
    <row r="308" ht="13.5">
      <c r="E308" s="28"/>
    </row>
    <row r="309" ht="13.5">
      <c r="E309" s="28"/>
    </row>
    <row r="310" ht="13.5">
      <c r="E310" s="28"/>
    </row>
    <row r="311" ht="13.5">
      <c r="E311" s="28"/>
    </row>
    <row r="312" ht="13.5">
      <c r="E312" s="28"/>
    </row>
    <row r="313" ht="13.5">
      <c r="E313" s="28"/>
    </row>
    <row r="314" ht="13.5">
      <c r="E314" s="28"/>
    </row>
    <row r="315" ht="13.5">
      <c r="E315" s="28"/>
    </row>
    <row r="316" ht="13.5">
      <c r="E316" s="28"/>
    </row>
    <row r="317" ht="13.5">
      <c r="E317" s="28"/>
    </row>
    <row r="318" ht="13.5">
      <c r="E318" s="28"/>
    </row>
    <row r="319" ht="13.5">
      <c r="E319" s="28"/>
    </row>
    <row r="320" ht="13.5">
      <c r="E320" s="28"/>
    </row>
    <row r="321" ht="13.5">
      <c r="E321" s="28"/>
    </row>
    <row r="322" ht="13.5">
      <c r="E322" s="28"/>
    </row>
    <row r="323" ht="13.5">
      <c r="E323" s="28"/>
    </row>
    <row r="324" ht="13.5">
      <c r="E324" s="28"/>
    </row>
    <row r="325" ht="13.5">
      <c r="E325" s="28"/>
    </row>
    <row r="326" ht="13.5">
      <c r="E326" s="28"/>
    </row>
    <row r="327" ht="13.5">
      <c r="E327" s="28"/>
    </row>
    <row r="328" ht="13.5">
      <c r="E328" s="28"/>
    </row>
    <row r="329" ht="13.5">
      <c r="E329" s="28"/>
    </row>
    <row r="330" ht="13.5">
      <c r="E330" s="28"/>
    </row>
    <row r="331" ht="13.5">
      <c r="E331" s="28"/>
    </row>
    <row r="332" ht="13.5">
      <c r="E332" s="28"/>
    </row>
    <row r="333" ht="13.5">
      <c r="E333" s="28"/>
    </row>
    <row r="334" ht="13.5">
      <c r="E334" s="28"/>
    </row>
    <row r="335" ht="13.5">
      <c r="E335" s="28"/>
    </row>
    <row r="336" ht="13.5">
      <c r="E336" s="28"/>
    </row>
    <row r="337" ht="13.5">
      <c r="E337" s="28"/>
    </row>
    <row r="338" ht="13.5">
      <c r="E338" s="28"/>
    </row>
    <row r="339" ht="13.5">
      <c r="E339" s="28"/>
    </row>
    <row r="340" ht="13.5">
      <c r="E340" s="28"/>
    </row>
    <row r="341" ht="13.5">
      <c r="E341" s="28"/>
    </row>
    <row r="342" ht="13.5">
      <c r="E342" s="28"/>
    </row>
    <row r="343" ht="13.5">
      <c r="E343" s="28"/>
    </row>
    <row r="344" ht="13.5">
      <c r="E344" s="28"/>
    </row>
    <row r="345" ht="13.5">
      <c r="E345" s="28"/>
    </row>
    <row r="346" ht="13.5">
      <c r="E346" s="28"/>
    </row>
    <row r="347" ht="13.5">
      <c r="E347" s="28"/>
    </row>
    <row r="348" ht="13.5">
      <c r="E348" s="28"/>
    </row>
    <row r="349" ht="13.5">
      <c r="E349" s="28"/>
    </row>
    <row r="350" ht="13.5">
      <c r="E350" s="28"/>
    </row>
    <row r="351" ht="13.5">
      <c r="E351" s="28"/>
    </row>
    <row r="352" ht="13.5">
      <c r="E352" s="28"/>
    </row>
    <row r="353" ht="13.5">
      <c r="E353" s="28"/>
    </row>
    <row r="354" ht="13.5">
      <c r="E354" s="28"/>
    </row>
    <row r="355" ht="13.5">
      <c r="E355" s="28"/>
    </row>
    <row r="356" ht="13.5">
      <c r="E356" s="28"/>
    </row>
    <row r="357" ht="13.5">
      <c r="E357" s="28"/>
    </row>
    <row r="358" ht="13.5">
      <c r="E358" s="28"/>
    </row>
    <row r="359" ht="13.5">
      <c r="E359" s="28"/>
    </row>
    <row r="360" ht="13.5">
      <c r="E360" s="28"/>
    </row>
    <row r="361" ht="13.5">
      <c r="E361" s="28"/>
    </row>
    <row r="362" ht="13.5">
      <c r="E362" s="28"/>
    </row>
    <row r="363" ht="13.5">
      <c r="E363" s="28"/>
    </row>
    <row r="364" ht="13.5">
      <c r="E364" s="28"/>
    </row>
    <row r="365" ht="13.5">
      <c r="E365" s="28"/>
    </row>
    <row r="366" ht="13.5">
      <c r="E366" s="28"/>
    </row>
    <row r="367" ht="13.5">
      <c r="E367" s="28"/>
    </row>
    <row r="368" ht="13.5">
      <c r="E368" s="28"/>
    </row>
    <row r="369" ht="13.5">
      <c r="E369" s="28"/>
    </row>
    <row r="370" ht="13.5">
      <c r="E370" s="28"/>
    </row>
    <row r="371" ht="13.5">
      <c r="E371" s="28"/>
    </row>
    <row r="372" ht="13.5">
      <c r="E372" s="28"/>
    </row>
    <row r="373" ht="13.5">
      <c r="E373" s="28"/>
    </row>
    <row r="374" ht="13.5">
      <c r="E374" s="28"/>
    </row>
    <row r="375" ht="13.5">
      <c r="E375" s="28"/>
    </row>
    <row r="376" ht="13.5">
      <c r="E376" s="28"/>
    </row>
    <row r="377" ht="13.5">
      <c r="E377" s="28"/>
    </row>
    <row r="378" ht="13.5">
      <c r="E378" s="28"/>
    </row>
    <row r="379" ht="13.5">
      <c r="E379" s="28"/>
    </row>
    <row r="380" ht="13.5">
      <c r="E380" s="28"/>
    </row>
    <row r="381" ht="13.5">
      <c r="E381" s="28"/>
    </row>
    <row r="382" ht="13.5">
      <c r="E382" s="28"/>
    </row>
    <row r="383" ht="13.5">
      <c r="E383" s="28"/>
    </row>
    <row r="384" ht="13.5">
      <c r="E384" s="28"/>
    </row>
    <row r="385" ht="13.5">
      <c r="E385" s="28"/>
    </row>
    <row r="386" ht="13.5">
      <c r="E386" s="28"/>
    </row>
    <row r="387" ht="13.5">
      <c r="E387" s="28"/>
    </row>
    <row r="388" ht="13.5">
      <c r="E388" s="28"/>
    </row>
    <row r="389" ht="13.5">
      <c r="E389" s="28"/>
    </row>
    <row r="390" ht="13.5">
      <c r="E390" s="28"/>
    </row>
    <row r="391" ht="13.5">
      <c r="E391" s="28"/>
    </row>
    <row r="392" ht="13.5">
      <c r="E392" s="28"/>
    </row>
    <row r="393" ht="13.5">
      <c r="E393" s="28"/>
    </row>
    <row r="394" ht="13.5">
      <c r="E394" s="28"/>
    </row>
    <row r="395" ht="13.5">
      <c r="E395" s="28"/>
    </row>
    <row r="396" ht="13.5">
      <c r="E396" s="28"/>
    </row>
    <row r="397" ht="13.5">
      <c r="E397" s="28"/>
    </row>
    <row r="398" ht="13.5">
      <c r="E398" s="28"/>
    </row>
    <row r="399" ht="13.5">
      <c r="E399" s="28"/>
    </row>
    <row r="400" ht="13.5">
      <c r="E400" s="28"/>
    </row>
    <row r="401" ht="13.5">
      <c r="E401" s="28"/>
    </row>
    <row r="402" ht="13.5">
      <c r="E402" s="28"/>
    </row>
    <row r="403" ht="13.5">
      <c r="E403" s="28"/>
    </row>
    <row r="404" ht="13.5">
      <c r="E404" s="28"/>
    </row>
    <row r="405" ht="13.5">
      <c r="E405" s="28"/>
    </row>
    <row r="406" ht="13.5">
      <c r="E406" s="28"/>
    </row>
    <row r="407" ht="13.5">
      <c r="E407" s="28"/>
    </row>
    <row r="408" ht="13.5">
      <c r="E408" s="28"/>
    </row>
    <row r="409" ht="13.5">
      <c r="E409" s="28"/>
    </row>
    <row r="410" ht="13.5">
      <c r="E410" s="28"/>
    </row>
    <row r="411" ht="13.5">
      <c r="E411" s="28"/>
    </row>
    <row r="412" ht="13.5">
      <c r="E412" s="28"/>
    </row>
    <row r="413" ht="13.5">
      <c r="E413" s="28"/>
    </row>
    <row r="414" ht="13.5">
      <c r="E414" s="28"/>
    </row>
    <row r="415" ht="13.5">
      <c r="E415" s="28"/>
    </row>
    <row r="416" ht="13.5">
      <c r="E416" s="28"/>
    </row>
    <row r="417" ht="13.5">
      <c r="E417" s="28"/>
    </row>
    <row r="418" ht="13.5">
      <c r="E418" s="28"/>
    </row>
    <row r="419" ht="13.5">
      <c r="E419" s="28"/>
    </row>
    <row r="420" ht="13.5">
      <c r="E420" s="28"/>
    </row>
    <row r="421" ht="13.5">
      <c r="E421" s="28"/>
    </row>
    <row r="422" ht="13.5">
      <c r="E422" s="28"/>
    </row>
    <row r="423" ht="13.5">
      <c r="E423" s="28"/>
    </row>
    <row r="424" ht="13.5">
      <c r="E424" s="28"/>
    </row>
    <row r="425" ht="13.5">
      <c r="E425" s="28"/>
    </row>
    <row r="426" ht="13.5">
      <c r="E426" s="28"/>
    </row>
    <row r="427" ht="13.5">
      <c r="E427" s="28"/>
    </row>
    <row r="428" ht="13.5">
      <c r="E428" s="28"/>
    </row>
    <row r="429" ht="13.5">
      <c r="E429" s="28"/>
    </row>
    <row r="430" ht="13.5">
      <c r="E430" s="28"/>
    </row>
    <row r="431" ht="13.5">
      <c r="E431" s="28"/>
    </row>
    <row r="432" ht="13.5">
      <c r="E432" s="28"/>
    </row>
    <row r="433" ht="13.5">
      <c r="E433" s="28"/>
    </row>
    <row r="434" ht="13.5">
      <c r="E434" s="28"/>
    </row>
    <row r="435" ht="13.5">
      <c r="E435" s="28"/>
    </row>
    <row r="436" ht="13.5">
      <c r="E436" s="28"/>
    </row>
    <row r="437" ht="13.5">
      <c r="E437" s="28"/>
    </row>
    <row r="438" ht="13.5">
      <c r="E438" s="28"/>
    </row>
    <row r="439" ht="13.5">
      <c r="E439" s="28"/>
    </row>
    <row r="440" ht="13.5">
      <c r="E440" s="28"/>
    </row>
    <row r="441" ht="13.5">
      <c r="E441" s="28"/>
    </row>
    <row r="442" ht="13.5">
      <c r="E442" s="28"/>
    </row>
    <row r="443" ht="13.5">
      <c r="E443" s="28"/>
    </row>
    <row r="444" ht="13.5">
      <c r="E444" s="28"/>
    </row>
    <row r="445" ht="13.5">
      <c r="E445" s="28"/>
    </row>
    <row r="446" ht="13.5">
      <c r="E446" s="28"/>
    </row>
    <row r="447" ht="13.5">
      <c r="E447" s="28"/>
    </row>
    <row r="448" ht="13.5">
      <c r="E448" s="28"/>
    </row>
    <row r="449" ht="13.5">
      <c r="E449" s="28"/>
    </row>
    <row r="450" ht="13.5">
      <c r="E450" s="28"/>
    </row>
    <row r="451" ht="13.5">
      <c r="E451" s="28"/>
    </row>
    <row r="452" ht="13.5">
      <c r="E452" s="28"/>
    </row>
    <row r="453" ht="13.5">
      <c r="E453" s="28"/>
    </row>
    <row r="454" ht="13.5">
      <c r="E454" s="28"/>
    </row>
    <row r="455" ht="13.5">
      <c r="E455" s="28"/>
    </row>
    <row r="456" ht="13.5">
      <c r="E456" s="28"/>
    </row>
    <row r="457" ht="13.5">
      <c r="E457" s="28"/>
    </row>
    <row r="458" ht="13.5">
      <c r="E458" s="28"/>
    </row>
    <row r="459" ht="13.5">
      <c r="E459" s="28"/>
    </row>
    <row r="460" ht="13.5">
      <c r="E460" s="28"/>
    </row>
    <row r="461" ht="13.5">
      <c r="E461" s="28"/>
    </row>
    <row r="462" ht="13.5">
      <c r="E462" s="28"/>
    </row>
    <row r="463" ht="13.5">
      <c r="E463" s="28"/>
    </row>
    <row r="464" ht="13.5">
      <c r="E464" s="28"/>
    </row>
    <row r="465" ht="13.5">
      <c r="E465" s="28"/>
    </row>
    <row r="466" ht="13.5">
      <c r="E466" s="28"/>
    </row>
    <row r="467" ht="13.5">
      <c r="E467" s="28"/>
    </row>
    <row r="468" ht="13.5">
      <c r="E468" s="28"/>
    </row>
    <row r="469" ht="13.5">
      <c r="E469" s="28"/>
    </row>
    <row r="470" ht="13.5">
      <c r="E470" s="28"/>
    </row>
    <row r="471" ht="13.5">
      <c r="E471" s="28"/>
    </row>
    <row r="472" ht="13.5">
      <c r="E472" s="28"/>
    </row>
    <row r="473" ht="13.5">
      <c r="E473" s="28"/>
    </row>
    <row r="474" ht="13.5">
      <c r="E474" s="28"/>
    </row>
    <row r="475" ht="13.5">
      <c r="E475" s="28"/>
    </row>
    <row r="476" ht="13.5">
      <c r="E476" s="28"/>
    </row>
    <row r="477" ht="13.5">
      <c r="E477" s="28"/>
    </row>
    <row r="478" ht="13.5">
      <c r="E478" s="28"/>
    </row>
    <row r="479" ht="13.5">
      <c r="E479" s="28"/>
    </row>
    <row r="480" ht="13.5">
      <c r="E480" s="28"/>
    </row>
    <row r="481" ht="13.5">
      <c r="E481" s="28"/>
    </row>
    <row r="482" ht="13.5">
      <c r="E482" s="28"/>
    </row>
    <row r="483" ht="13.5">
      <c r="E483" s="28"/>
    </row>
    <row r="484" ht="13.5">
      <c r="E484" s="28"/>
    </row>
    <row r="485" ht="13.5">
      <c r="E485" s="28"/>
    </row>
    <row r="486" ht="13.5">
      <c r="E486" s="28"/>
    </row>
    <row r="487" ht="13.5">
      <c r="E487" s="28"/>
    </row>
    <row r="488" ht="13.5">
      <c r="E488" s="28"/>
    </row>
    <row r="489" ht="13.5">
      <c r="E489" s="28"/>
    </row>
    <row r="490" ht="13.5">
      <c r="E490" s="28"/>
    </row>
    <row r="491" ht="13.5">
      <c r="E491" s="28"/>
    </row>
    <row r="492" ht="13.5">
      <c r="E492" s="28"/>
    </row>
    <row r="493" ht="13.5">
      <c r="E493" s="28"/>
    </row>
    <row r="494" ht="13.5">
      <c r="E494" s="28"/>
    </row>
    <row r="495" ht="13.5">
      <c r="E495" s="28"/>
    </row>
    <row r="496" ht="13.5">
      <c r="E496" s="28"/>
    </row>
    <row r="497" ht="13.5">
      <c r="E497" s="28"/>
    </row>
    <row r="498" ht="13.5">
      <c r="E498" s="28"/>
    </row>
    <row r="499" ht="13.5">
      <c r="E499" s="28"/>
    </row>
    <row r="500" ht="13.5">
      <c r="E500" s="28"/>
    </row>
    <row r="501" ht="13.5">
      <c r="E501" s="28"/>
    </row>
    <row r="502" ht="13.5">
      <c r="E502" s="28"/>
    </row>
    <row r="503" ht="13.5">
      <c r="E503" s="28"/>
    </row>
    <row r="504" ht="13.5">
      <c r="E504" s="28"/>
    </row>
    <row r="505" ht="13.5">
      <c r="E505" s="28"/>
    </row>
    <row r="506" ht="13.5">
      <c r="E506" s="28"/>
    </row>
    <row r="507" ht="13.5">
      <c r="E507" s="28"/>
    </row>
    <row r="508" ht="13.5">
      <c r="E508" s="28"/>
    </row>
    <row r="509" ht="13.5">
      <c r="E509" s="28"/>
    </row>
    <row r="510" ht="13.5">
      <c r="E510" s="28"/>
    </row>
    <row r="511" ht="13.5">
      <c r="E511" s="28"/>
    </row>
    <row r="512" ht="13.5">
      <c r="E512" s="28"/>
    </row>
    <row r="513" ht="13.5">
      <c r="E513" s="28"/>
    </row>
    <row r="514" ht="13.5">
      <c r="E514" s="28"/>
    </row>
    <row r="515" ht="13.5">
      <c r="E515" s="28"/>
    </row>
    <row r="516" ht="13.5">
      <c r="E516" s="28"/>
    </row>
    <row r="517" ht="13.5">
      <c r="E517" s="28"/>
    </row>
    <row r="518" ht="13.5">
      <c r="E518" s="28"/>
    </row>
    <row r="519" ht="13.5">
      <c r="E519" s="28"/>
    </row>
    <row r="520" ht="13.5">
      <c r="E520" s="28"/>
    </row>
    <row r="521" ht="13.5">
      <c r="E521" s="28"/>
    </row>
    <row r="522" ht="13.5">
      <c r="E522" s="28"/>
    </row>
    <row r="523" ht="13.5">
      <c r="E523" s="28"/>
    </row>
    <row r="524" ht="13.5">
      <c r="E524" s="28"/>
    </row>
    <row r="525" ht="13.5">
      <c r="E525" s="28"/>
    </row>
    <row r="526" ht="13.5">
      <c r="E526" s="28"/>
    </row>
    <row r="527" ht="13.5">
      <c r="E527" s="28"/>
    </row>
    <row r="528" ht="13.5">
      <c r="E528" s="28"/>
    </row>
    <row r="529" ht="13.5">
      <c r="E529" s="28"/>
    </row>
    <row r="530" ht="13.5">
      <c r="E530" s="28"/>
    </row>
    <row r="531" ht="13.5">
      <c r="E531" s="28"/>
    </row>
    <row r="532" ht="13.5">
      <c r="E532" s="28"/>
    </row>
    <row r="533" ht="13.5">
      <c r="E533" s="28"/>
    </row>
    <row r="534" ht="13.5">
      <c r="E534" s="28"/>
    </row>
    <row r="535" ht="13.5">
      <c r="E535" s="28"/>
    </row>
    <row r="536" ht="13.5">
      <c r="E536" s="28"/>
    </row>
    <row r="537" ht="13.5">
      <c r="E537" s="28"/>
    </row>
    <row r="538" ht="13.5">
      <c r="E538" s="28"/>
    </row>
    <row r="539" ht="13.5">
      <c r="E539" s="28"/>
    </row>
    <row r="540" ht="13.5">
      <c r="E540" s="28"/>
    </row>
    <row r="541" ht="13.5">
      <c r="E541" s="28"/>
    </row>
    <row r="542" ht="13.5">
      <c r="E542" s="28"/>
    </row>
    <row r="543" ht="13.5">
      <c r="E543" s="28"/>
    </row>
    <row r="544" ht="13.5">
      <c r="E544" s="28"/>
    </row>
    <row r="545" ht="13.5">
      <c r="E545" s="28"/>
    </row>
    <row r="546" ht="13.5">
      <c r="E546" s="28"/>
    </row>
    <row r="547" ht="13.5">
      <c r="E547" s="28"/>
    </row>
    <row r="548" ht="13.5">
      <c r="E548" s="28"/>
    </row>
    <row r="549" ht="13.5">
      <c r="E549" s="28"/>
    </row>
    <row r="550" ht="13.5">
      <c r="E550" s="28"/>
    </row>
    <row r="551" ht="13.5">
      <c r="E551" s="28"/>
    </row>
    <row r="552" ht="13.5">
      <c r="E552" s="28"/>
    </row>
    <row r="553" ht="13.5">
      <c r="E553" s="28"/>
    </row>
    <row r="554" ht="13.5">
      <c r="E554" s="28"/>
    </row>
    <row r="555" ht="13.5">
      <c r="E555" s="28"/>
    </row>
    <row r="556" ht="13.5">
      <c r="E556" s="28"/>
    </row>
    <row r="557" ht="13.5">
      <c r="E557" s="28"/>
    </row>
    <row r="558" ht="13.5">
      <c r="E558" s="28"/>
    </row>
    <row r="559" ht="13.5">
      <c r="E559" s="28"/>
    </row>
    <row r="560" ht="13.5">
      <c r="E560" s="28"/>
    </row>
    <row r="561" ht="13.5">
      <c r="E561" s="28"/>
    </row>
    <row r="562" ht="13.5">
      <c r="E562" s="28"/>
    </row>
    <row r="563" ht="13.5">
      <c r="E563" s="28"/>
    </row>
    <row r="564" ht="13.5">
      <c r="E564" s="28"/>
    </row>
    <row r="565" ht="13.5">
      <c r="E565" s="28"/>
    </row>
    <row r="566" ht="13.5">
      <c r="E566" s="28"/>
    </row>
    <row r="567" ht="13.5">
      <c r="E567" s="28"/>
    </row>
    <row r="568" ht="13.5">
      <c r="E568" s="28"/>
    </row>
    <row r="569" ht="13.5">
      <c r="E569" s="28"/>
    </row>
    <row r="570" ht="13.5">
      <c r="E570" s="28"/>
    </row>
    <row r="571" ht="13.5">
      <c r="E571" s="28"/>
    </row>
    <row r="572" ht="13.5">
      <c r="E572" s="28"/>
    </row>
    <row r="573" ht="13.5">
      <c r="E573" s="28"/>
    </row>
    <row r="574" ht="13.5">
      <c r="E574" s="28"/>
    </row>
    <row r="575" ht="13.5">
      <c r="E575" s="28"/>
    </row>
    <row r="576" ht="13.5">
      <c r="E576" s="28"/>
    </row>
    <row r="577" ht="13.5">
      <c r="E577" s="28"/>
    </row>
    <row r="578" ht="13.5">
      <c r="E578" s="28"/>
    </row>
    <row r="579" ht="13.5">
      <c r="E579" s="28"/>
    </row>
    <row r="580" ht="13.5">
      <c r="E580" s="28"/>
    </row>
    <row r="581" ht="13.5">
      <c r="E581" s="28"/>
    </row>
    <row r="582" ht="13.5">
      <c r="E582" s="28"/>
    </row>
    <row r="583" ht="13.5">
      <c r="E583" s="28"/>
    </row>
    <row r="584" ht="13.5">
      <c r="E584" s="28"/>
    </row>
    <row r="585" ht="13.5">
      <c r="E585" s="28"/>
    </row>
    <row r="586" ht="13.5">
      <c r="E586" s="28"/>
    </row>
    <row r="587" ht="13.5">
      <c r="E587" s="28"/>
    </row>
    <row r="588" ht="13.5">
      <c r="E588" s="28"/>
    </row>
    <row r="589" ht="13.5">
      <c r="E589" s="28"/>
    </row>
    <row r="590" ht="13.5">
      <c r="E590" s="28"/>
    </row>
    <row r="591" ht="13.5">
      <c r="E591" s="28"/>
    </row>
    <row r="592" ht="13.5">
      <c r="E592" s="28"/>
    </row>
    <row r="593" ht="13.5">
      <c r="E593" s="28"/>
    </row>
    <row r="594" ht="13.5">
      <c r="E594" s="28"/>
    </row>
    <row r="595" ht="13.5">
      <c r="E595" s="28"/>
    </row>
    <row r="596" ht="13.5">
      <c r="E596" s="28"/>
    </row>
    <row r="597" ht="13.5">
      <c r="E597" s="28"/>
    </row>
    <row r="598" ht="13.5">
      <c r="E598" s="28"/>
    </row>
    <row r="599" ht="13.5">
      <c r="E599" s="28"/>
    </row>
    <row r="600" ht="13.5">
      <c r="E600" s="28"/>
    </row>
    <row r="601" ht="13.5">
      <c r="E601" s="28"/>
    </row>
    <row r="602" ht="13.5">
      <c r="E602" s="28"/>
    </row>
    <row r="603" ht="13.5">
      <c r="E603" s="28"/>
    </row>
    <row r="604" ht="13.5">
      <c r="E604" s="28"/>
    </row>
    <row r="605" ht="13.5">
      <c r="E605" s="28"/>
    </row>
    <row r="606" ht="13.5">
      <c r="E606" s="28"/>
    </row>
    <row r="607" ht="13.5">
      <c r="E607" s="28"/>
    </row>
    <row r="608" ht="13.5">
      <c r="E608" s="28"/>
    </row>
    <row r="609" ht="13.5">
      <c r="E609" s="28"/>
    </row>
    <row r="610" ht="13.5">
      <c r="E610" s="28"/>
    </row>
    <row r="611" ht="13.5">
      <c r="E611" s="28"/>
    </row>
    <row r="612" ht="13.5">
      <c r="E612" s="28"/>
    </row>
    <row r="613" ht="13.5">
      <c r="E613" s="28"/>
    </row>
    <row r="614" ht="13.5">
      <c r="E614" s="28"/>
    </row>
    <row r="615" ht="13.5">
      <c r="E615" s="28"/>
    </row>
    <row r="616" ht="13.5">
      <c r="E616" s="28"/>
    </row>
    <row r="617" ht="13.5">
      <c r="E617" s="28"/>
    </row>
    <row r="618" ht="13.5">
      <c r="E618" s="28"/>
    </row>
    <row r="619" ht="13.5">
      <c r="E619" s="28"/>
    </row>
    <row r="620" ht="13.5">
      <c r="E620" s="28"/>
    </row>
    <row r="621" ht="13.5">
      <c r="E621" s="28"/>
    </row>
    <row r="622" ht="13.5">
      <c r="E622" s="28"/>
    </row>
    <row r="623" ht="13.5">
      <c r="E623" s="28"/>
    </row>
    <row r="624" ht="13.5">
      <c r="E624" s="28"/>
    </row>
    <row r="625" ht="13.5">
      <c r="E625" s="28"/>
    </row>
    <row r="626" ht="13.5">
      <c r="E626" s="28"/>
    </row>
    <row r="627" ht="13.5">
      <c r="E627" s="28"/>
    </row>
    <row r="628" ht="13.5">
      <c r="E628" s="28"/>
    </row>
    <row r="629" ht="13.5">
      <c r="E629" s="28"/>
    </row>
    <row r="630" ht="13.5">
      <c r="E630" s="28"/>
    </row>
    <row r="631" ht="13.5">
      <c r="E631" s="28"/>
    </row>
    <row r="632" ht="13.5">
      <c r="E632" s="28"/>
    </row>
    <row r="633" ht="13.5">
      <c r="E633" s="28"/>
    </row>
    <row r="634" ht="13.5">
      <c r="E634" s="28"/>
    </row>
    <row r="635" ht="13.5">
      <c r="E635" s="28"/>
    </row>
    <row r="636" ht="13.5">
      <c r="E636" s="28"/>
    </row>
    <row r="637" ht="13.5">
      <c r="E637" s="28"/>
    </row>
    <row r="638" ht="13.5">
      <c r="E638" s="28"/>
    </row>
    <row r="639" ht="13.5">
      <c r="E639" s="28"/>
    </row>
    <row r="640" ht="13.5">
      <c r="E640" s="28"/>
    </row>
    <row r="641" ht="13.5">
      <c r="E641" s="28"/>
    </row>
    <row r="642" ht="13.5">
      <c r="E642" s="28"/>
    </row>
    <row r="643" ht="13.5">
      <c r="E643" s="28"/>
    </row>
    <row r="644" ht="13.5">
      <c r="E644" s="28"/>
    </row>
    <row r="645" ht="13.5">
      <c r="E645" s="28"/>
    </row>
    <row r="646" ht="13.5">
      <c r="E646" s="28"/>
    </row>
    <row r="647" ht="13.5">
      <c r="E647" s="28"/>
    </row>
    <row r="648" ht="13.5">
      <c r="E648" s="28"/>
    </row>
    <row r="649" ht="13.5">
      <c r="E649" s="28"/>
    </row>
    <row r="650" ht="13.5">
      <c r="E650" s="28"/>
    </row>
    <row r="651" ht="13.5">
      <c r="E651" s="28"/>
    </row>
    <row r="652" ht="13.5">
      <c r="E652" s="28"/>
    </row>
    <row r="653" ht="13.5">
      <c r="E653" s="28"/>
    </row>
    <row r="654" ht="13.5">
      <c r="E654" s="28"/>
    </row>
    <row r="655" ht="13.5">
      <c r="E655" s="28"/>
    </row>
    <row r="656" ht="13.5">
      <c r="E656" s="28"/>
    </row>
    <row r="657" ht="13.5">
      <c r="E657" s="28"/>
    </row>
    <row r="658" ht="13.5">
      <c r="E658" s="28"/>
    </row>
    <row r="659" ht="13.5">
      <c r="E659" s="28"/>
    </row>
    <row r="660" ht="13.5">
      <c r="E660" s="28"/>
    </row>
    <row r="661" ht="13.5">
      <c r="E661" s="28"/>
    </row>
    <row r="662" ht="13.5">
      <c r="E662" s="28"/>
    </row>
    <row r="663" ht="13.5">
      <c r="E663" s="28"/>
    </row>
    <row r="664" ht="13.5">
      <c r="E664" s="28"/>
    </row>
    <row r="665" ht="13.5">
      <c r="E665" s="28"/>
    </row>
    <row r="666" ht="13.5">
      <c r="E666" s="28"/>
    </row>
    <row r="667" ht="13.5">
      <c r="E667" s="28"/>
    </row>
    <row r="668" ht="13.5">
      <c r="E668" s="28"/>
    </row>
    <row r="669" ht="13.5">
      <c r="E669" s="28"/>
    </row>
    <row r="670" ht="13.5">
      <c r="E670" s="28"/>
    </row>
    <row r="671" ht="13.5">
      <c r="E671" s="28"/>
    </row>
    <row r="672" ht="13.5">
      <c r="E672" s="28"/>
    </row>
    <row r="673" ht="13.5">
      <c r="E673" s="28"/>
    </row>
    <row r="674" ht="13.5">
      <c r="E674" s="28"/>
    </row>
    <row r="675" ht="13.5">
      <c r="E675" s="28"/>
    </row>
    <row r="676" ht="13.5">
      <c r="E676" s="28"/>
    </row>
    <row r="677" ht="13.5">
      <c r="E677" s="28"/>
    </row>
    <row r="678" ht="13.5">
      <c r="E678" s="28"/>
    </row>
    <row r="679" ht="13.5">
      <c r="E679" s="28"/>
    </row>
    <row r="680" ht="13.5">
      <c r="E680" s="28"/>
    </row>
    <row r="681" ht="13.5">
      <c r="E681" s="28"/>
    </row>
    <row r="682" ht="13.5">
      <c r="E682" s="28"/>
    </row>
    <row r="683" ht="13.5">
      <c r="E683" s="28"/>
    </row>
    <row r="684" ht="13.5">
      <c r="E684" s="28"/>
    </row>
    <row r="685" ht="13.5">
      <c r="E685" s="28"/>
    </row>
    <row r="686" ht="13.5">
      <c r="E686" s="28"/>
    </row>
    <row r="687" ht="13.5">
      <c r="E687" s="28"/>
    </row>
    <row r="688" ht="13.5">
      <c r="E688" s="28"/>
    </row>
    <row r="689" ht="13.5">
      <c r="E689" s="28"/>
    </row>
    <row r="690" ht="13.5">
      <c r="E690" s="28"/>
    </row>
    <row r="691" ht="13.5">
      <c r="E691" s="28"/>
    </row>
    <row r="692" ht="13.5">
      <c r="E692" s="28"/>
    </row>
    <row r="693" ht="13.5">
      <c r="E693" s="28"/>
    </row>
    <row r="694" ht="13.5">
      <c r="E694" s="28"/>
    </row>
    <row r="695" ht="13.5">
      <c r="E695" s="28"/>
    </row>
    <row r="696" ht="13.5">
      <c r="E696" s="28"/>
    </row>
    <row r="697" ht="13.5">
      <c r="E697" s="28"/>
    </row>
    <row r="698" ht="13.5">
      <c r="E698" s="28"/>
    </row>
    <row r="699" ht="13.5">
      <c r="E699" s="28"/>
    </row>
    <row r="700" ht="13.5">
      <c r="E700" s="28"/>
    </row>
    <row r="701" ht="13.5">
      <c r="E701" s="28"/>
    </row>
    <row r="702" ht="13.5">
      <c r="E702" s="28"/>
    </row>
    <row r="703" ht="13.5">
      <c r="E703" s="28"/>
    </row>
    <row r="704" ht="13.5">
      <c r="E704" s="28"/>
    </row>
    <row r="705" ht="13.5">
      <c r="E705" s="28"/>
    </row>
    <row r="706" ht="13.5">
      <c r="E706" s="28"/>
    </row>
    <row r="707" ht="13.5">
      <c r="E707" s="28"/>
    </row>
    <row r="708" ht="13.5">
      <c r="E708" s="28"/>
    </row>
    <row r="709" ht="13.5">
      <c r="E709" s="28"/>
    </row>
    <row r="710" ht="13.5">
      <c r="E710" s="28"/>
    </row>
    <row r="711" ht="13.5">
      <c r="E711" s="28"/>
    </row>
    <row r="712" ht="13.5">
      <c r="E712" s="28"/>
    </row>
    <row r="713" ht="13.5">
      <c r="E713" s="28"/>
    </row>
    <row r="714" ht="13.5">
      <c r="E714" s="28"/>
    </row>
    <row r="715" ht="13.5">
      <c r="E715" s="28"/>
    </row>
    <row r="716" ht="13.5">
      <c r="E716" s="28"/>
    </row>
    <row r="717" ht="13.5">
      <c r="E717" s="28"/>
    </row>
    <row r="718" ht="13.5">
      <c r="E718" s="28"/>
    </row>
    <row r="719" ht="13.5">
      <c r="E719" s="28"/>
    </row>
    <row r="720" ht="13.5">
      <c r="E720" s="28"/>
    </row>
    <row r="721" ht="13.5">
      <c r="E721" s="28"/>
    </row>
    <row r="722" ht="13.5">
      <c r="E722" s="28"/>
    </row>
    <row r="723" ht="13.5">
      <c r="E723" s="28"/>
    </row>
    <row r="724" ht="13.5">
      <c r="E724" s="28"/>
    </row>
    <row r="725" ht="13.5">
      <c r="E725" s="28"/>
    </row>
  </sheetData>
  <mergeCells count="1">
    <mergeCell ref="D1:H1"/>
  </mergeCells>
  <conditionalFormatting sqref="F3:F22">
    <cfRule type="cellIs" priority="1" dxfId="0" operator="lessThan" stopIfTrue="1">
      <formula>91</formula>
    </cfRule>
  </conditionalFormatting>
  <conditionalFormatting sqref="I3:K22">
    <cfRule type="cellIs" priority="2" dxfId="1" operator="equal" stopIfTrue="1">
      <formula>0</formula>
    </cfRule>
  </conditionalFormatting>
  <printOptions/>
  <pageMargins left="0.46" right="0.1968503937007874" top="0.7874015748031497" bottom="0.5905511811023623" header="0.31496062992125984" footer="0.31496062992125984"/>
  <pageSetup horizontalDpi="300" verticalDpi="300" orientation="portrait" paperSize="9" r:id="rId1"/>
  <headerFooter alignWithMargins="0">
    <oddHeader>&amp;LAbschlußrangliste SW Einzel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Boé</dc:creator>
  <cp:keywords/>
  <dc:description/>
  <cp:lastModifiedBy>home</cp:lastModifiedBy>
  <cp:lastPrinted>2009-05-09T18:36:00Z</cp:lastPrinted>
  <dcterms:created xsi:type="dcterms:W3CDTF">2000-12-28T13:16:13Z</dcterms:created>
  <dcterms:modified xsi:type="dcterms:W3CDTF">2009-05-09T20:09:26Z</dcterms:modified>
  <cp:category/>
  <cp:version/>
  <cp:contentType/>
  <cp:contentStatus/>
</cp:coreProperties>
</file>